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" windowWidth="15195" windowHeight="11505" firstSheet="1" activeTab="1"/>
  </bookViews>
  <sheets>
    <sheet name="Settings" sheetId="7" state="hidden" r:id="rId1"/>
    <sheet name="General" sheetId="1" r:id="rId2"/>
    <sheet name="Goods and Works" sheetId="2" r:id="rId3"/>
    <sheet name="Consulting Services" sheetId="8" r:id="rId4"/>
    <sheet name="Capacity Building" sheetId="4" r:id="rId5"/>
  </sheets>
  <definedNames>
    <definedName name="country">General!$C$6</definedName>
    <definedName name="fi">Settings!$A$4:$A$5</definedName>
    <definedName name="gwncs">Settings!$A$10:$A$12</definedName>
    <definedName name="lncr">General!$C$8</definedName>
    <definedName name="_xlnm.Print_Titles" localSheetId="3">'Consulting Services'!$3:$3</definedName>
    <definedName name="_xlnm.Print_Titles" localSheetId="2">'Goods and Works'!$4:$5</definedName>
    <definedName name="priorpost">Settings!$A$1:$A$2</definedName>
    <definedName name="projectName">General!$C$5</definedName>
    <definedName name="projID">General!$C$7</definedName>
    <definedName name="yn">Settings!$A$7:$A$8</definedName>
  </definedNames>
  <calcPr calcId="145621"/>
</workbook>
</file>

<file path=xl/calcChain.xml><?xml version="1.0" encoding="utf-8"?>
<calcChain xmlns="http://schemas.openxmlformats.org/spreadsheetml/2006/main">
  <c r="Y24" i="8" l="1"/>
  <c r="Y21" i="8"/>
  <c r="Y18" i="8"/>
  <c r="Y15" i="8"/>
  <c r="Y12" i="8"/>
  <c r="Y9" i="8"/>
  <c r="Y6" i="8"/>
  <c r="Q35" i="2"/>
  <c r="R35" i="2" s="1"/>
  <c r="S35" i="2" s="1"/>
  <c r="U35" i="2" s="1"/>
  <c r="Q32" i="2"/>
  <c r="R32" i="2" s="1"/>
  <c r="S32" i="2" s="1"/>
  <c r="U32" i="2" s="1"/>
  <c r="Q29" i="2"/>
  <c r="R29" i="2" s="1"/>
  <c r="S29" i="2" s="1"/>
  <c r="U29" i="2" s="1"/>
  <c r="P36" i="2"/>
  <c r="Q36" i="2" s="1"/>
  <c r="R36" i="2" s="1"/>
  <c r="S36" i="2" s="1"/>
  <c r="U36" i="2" s="1"/>
  <c r="Z36" i="2" s="1"/>
  <c r="P33" i="2"/>
  <c r="Q33" i="2" s="1"/>
  <c r="R33" i="2" s="1"/>
  <c r="S33" i="2" s="1"/>
  <c r="U33" i="2" s="1"/>
  <c r="Z33" i="2" s="1"/>
  <c r="P30" i="2"/>
  <c r="Q30" i="2" s="1"/>
  <c r="R30" i="2" s="1"/>
  <c r="S30" i="2" s="1"/>
  <c r="U30" i="2" s="1"/>
  <c r="Z30" i="2" s="1"/>
  <c r="P27" i="2"/>
  <c r="Q27" i="2" s="1"/>
  <c r="R27" i="2" s="1"/>
  <c r="S27" i="2" s="1"/>
  <c r="U27" i="2" s="1"/>
  <c r="Z27" i="2" s="1"/>
  <c r="P24" i="2"/>
  <c r="Q24" i="2" s="1"/>
  <c r="R24" i="2" s="1"/>
  <c r="S24" i="2" s="1"/>
  <c r="U24" i="2" s="1"/>
  <c r="Z24" i="2" s="1"/>
  <c r="P21" i="2"/>
  <c r="Q21" i="2" s="1"/>
  <c r="R21" i="2" s="1"/>
  <c r="S21" i="2" s="1"/>
  <c r="U21" i="2" s="1"/>
  <c r="Z21" i="2" s="1"/>
  <c r="P18" i="2"/>
  <c r="Q18" i="2" s="1"/>
  <c r="R18" i="2" s="1"/>
  <c r="S18" i="2" s="1"/>
  <c r="U18" i="2" s="1"/>
  <c r="Z18" i="2" s="1"/>
  <c r="Z17" i="2"/>
  <c r="B2" i="8"/>
  <c r="B2" i="2"/>
</calcChain>
</file>

<file path=xl/sharedStrings.xml><?xml version="1.0" encoding="utf-8"?>
<sst xmlns="http://schemas.openxmlformats.org/spreadsheetml/2006/main" count="673" uniqueCount="212">
  <si>
    <t>Loan/Credit Numbers:</t>
  </si>
  <si>
    <t>Goods</t>
  </si>
  <si>
    <t>Works</t>
  </si>
  <si>
    <t>Procurement Method</t>
  </si>
  <si>
    <t>Comments</t>
  </si>
  <si>
    <t>ICB and LIB (Goods)</t>
  </si>
  <si>
    <t>NCB (Goods)</t>
  </si>
  <si>
    <t>ICB (Works)</t>
  </si>
  <si>
    <t>NCB (Works)</t>
  </si>
  <si>
    <t>ICB (Non-Consultant Services)</t>
  </si>
  <si>
    <t>Project Information</t>
  </si>
  <si>
    <t>1.</t>
  </si>
  <si>
    <t>2.</t>
  </si>
  <si>
    <t>3.</t>
  </si>
  <si>
    <t>Date of General Procurement Notice</t>
  </si>
  <si>
    <t>Bank's approval date of Procurement Plan</t>
  </si>
  <si>
    <t>II. Goods, Work and Non-Consulting Services Thresholds</t>
  </si>
  <si>
    <t>I. General</t>
  </si>
  <si>
    <r>
      <t>Proposed Procedures for CDD Components</t>
    </r>
    <r>
      <rPr>
        <sz val="10"/>
        <rFont val="Arial"/>
        <family val="2"/>
      </rPr>
      <t xml:space="preserve"> (as per paragraph 3.17 of the Guidelines): </t>
    </r>
    <r>
      <rPr>
        <i/>
        <sz val="10"/>
        <rFont val="Arial"/>
        <family val="2"/>
      </rPr>
      <t>Refer to the relevant CDD project implementation document approved by the Bank</t>
    </r>
  </si>
  <si>
    <t>6.</t>
  </si>
  <si>
    <t>5.</t>
  </si>
  <si>
    <t>4.</t>
  </si>
  <si>
    <t>1a.</t>
  </si>
  <si>
    <t>1b.</t>
  </si>
  <si>
    <r>
      <t>Prior Review Threshold.</t>
    </r>
    <r>
      <rPr>
        <sz val="10"/>
        <rFont val="Arial"/>
        <family val="2"/>
      </rPr>
      <t xml:space="preserve"> Procurement Decisions subject to Prior Review by the Bank as stated in Appendix 1 to the Guidelines for Procurement: [Thresholds for applicable procurement methods (not limited to the list below) will be determined by the Procurement Specialist /Procurement Accredited Staff based on the assessment of the implementing agency’s capacity.] </t>
    </r>
  </si>
  <si>
    <t>Shopping (Goods)</t>
  </si>
  <si>
    <t>Procurement Category</t>
  </si>
  <si>
    <t>Project ID:</t>
  </si>
  <si>
    <t>Country:</t>
  </si>
  <si>
    <t>Project Name:</t>
  </si>
  <si>
    <t>III. Selection of Consultants</t>
  </si>
  <si>
    <r>
      <t xml:space="preserve">Prior Review Threshold: </t>
    </r>
    <r>
      <rPr>
        <sz val="10"/>
        <rFont val="Arial"/>
        <family val="2"/>
      </rPr>
      <t>Selection decisions subject to Prior Review by Bank as stated in Appendix 1 to the Guidelines Selection and Employment of Consultants:</t>
    </r>
  </si>
  <si>
    <t>Consulting Firms (Sole Source)</t>
  </si>
  <si>
    <t>Individual Consultants (Competitive)</t>
  </si>
  <si>
    <t>Individual Consultants (Sole Source)</t>
  </si>
  <si>
    <r>
      <t xml:space="preserve">Short list comprising entirely of national consultants: </t>
    </r>
    <r>
      <rPr>
        <sz val="10"/>
        <rFont val="Arial"/>
        <family val="2"/>
      </rPr>
      <t>Short list of consultants for services, estimated to cost less than $_______equivalent per contract, may comprise entirely of national consultants in accordance with the provisions of paragraph 2.7 of the Consultant Guidelines.</t>
    </r>
  </si>
  <si>
    <t>Expected Outcome/ Activity Description</t>
  </si>
  <si>
    <t>Estimated Cost</t>
  </si>
  <si>
    <t>Estimated Duration</t>
  </si>
  <si>
    <t>Start Date</t>
  </si>
  <si>
    <t>Completion Date</t>
  </si>
  <si>
    <t>Capacity Building Activities</t>
  </si>
  <si>
    <t>Include all methods authorized by the loan agreement</t>
  </si>
  <si>
    <t>Include all categories authorized by the loan agreement</t>
  </si>
  <si>
    <r>
      <t xml:space="preserve">Consultancy Assignments with Selection Methods and Time Schedule: </t>
    </r>
    <r>
      <rPr>
        <sz val="10"/>
        <rFont val="Arial"/>
        <family val="2"/>
      </rPr>
      <t>See attached "Consulting Services" sheet</t>
    </r>
  </si>
  <si>
    <r>
      <t>Procurement Packages with Methods and Time Schedule:</t>
    </r>
    <r>
      <rPr>
        <sz val="10"/>
        <rFont val="Arial"/>
        <family val="2"/>
      </rPr>
      <t xml:space="preserve"> See attached "Goods and Works" sheet
</t>
    </r>
  </si>
  <si>
    <r>
      <t xml:space="preserve">IV. Implementing Agency Capacity Building Activities  with Time Schedule: </t>
    </r>
    <r>
      <rPr>
        <sz val="10"/>
        <rFont val="Arial"/>
        <family val="2"/>
      </rPr>
      <t>See attached "Capacity Building" sheet</t>
    </r>
  </si>
  <si>
    <t>http://go.worldbank.org/MKXO98RY40</t>
  </si>
  <si>
    <t>Note: OPCPR list of ceilings can be found here:</t>
  </si>
  <si>
    <t>SL No.</t>
  </si>
  <si>
    <t>Description of Services</t>
  </si>
  <si>
    <t>Advertising for Short listing (Date)</t>
  </si>
  <si>
    <t>TOR/Shortlist to be Finalised (Date)</t>
  </si>
  <si>
    <t>RFP Issued (Date)</t>
  </si>
  <si>
    <t>Method of Selection</t>
  </si>
  <si>
    <t>No Objection by the Bank (Technical/ #Combined/ Draft Contract/ Final Contract) (Date)**</t>
  </si>
  <si>
    <t>Prior</t>
  </si>
  <si>
    <t>Post</t>
  </si>
  <si>
    <t>Currency of Estimated Cost</t>
  </si>
  <si>
    <t>Package/ Reference No.</t>
  </si>
  <si>
    <t>Expenses Incurred to Date</t>
  </si>
  <si>
    <t>Proposal Submission Deadline (Date)</t>
  </si>
  <si>
    <t>Procurement Plan for Consultant Services</t>
  </si>
  <si>
    <t>No Objection by the Bank to the Technical Evaluation Report
(Date)**</t>
  </si>
  <si>
    <t>Services Completion (Date)</t>
  </si>
  <si>
    <t>Firm</t>
  </si>
  <si>
    <t>Individual</t>
  </si>
  <si>
    <t>Procurement Plan for Goods/Works/Non-Consulting Services</t>
  </si>
  <si>
    <t>Prequalification</t>
  </si>
  <si>
    <t>Estimated Cost and Date of Estimate</t>
  </si>
  <si>
    <t>Prequalification (yes/no)</t>
  </si>
  <si>
    <t>Yes</t>
  </si>
  <si>
    <t>No</t>
  </si>
  <si>
    <t>Domestic Preference (yes/no)</t>
  </si>
  <si>
    <t>Preparation of Bid Document  (Date)</t>
  </si>
  <si>
    <t>Bank’s No Objection to Bidding Document  (Date)**</t>
  </si>
  <si>
    <t>Bid Invitation (Date)</t>
  </si>
  <si>
    <t>Bid Closing (Date)</t>
  </si>
  <si>
    <t>Bid Opening (Date)</t>
  </si>
  <si>
    <t>Contract No.</t>
  </si>
  <si>
    <t>Completion of Contract (Date)</t>
  </si>
  <si>
    <t>Expenditure incurred to Date</t>
  </si>
  <si>
    <t>Planned</t>
  </si>
  <si>
    <t>Revised</t>
  </si>
  <si>
    <t>Actual</t>
  </si>
  <si>
    <t>Contract Value</t>
  </si>
  <si>
    <t>Contract Currency</t>
  </si>
  <si>
    <t>Contract Signed (Date)</t>
  </si>
  <si>
    <t>Bank’s No Objection to Bid Evaulation Report and Contract Award (Date)**</t>
  </si>
  <si>
    <t>Name, City, and Country of Contractor (incl. Zip Code if US)</t>
  </si>
  <si>
    <t>** Applicable in case of Bank's prior review</t>
  </si>
  <si>
    <t>Description of Goods/ Works</t>
  </si>
  <si>
    <t>Non-Consulting Services</t>
  </si>
  <si>
    <t>Goods/ Works/ NCS</t>
  </si>
  <si>
    <t>No Objection from Bank for Draft Prequalification documents (Date)**</t>
  </si>
  <si>
    <t>No Objection from Bank for Evaluation of Prequalification Application (Date)**</t>
  </si>
  <si>
    <t>No Objection from Bank for TOR (Date)**</t>
  </si>
  <si>
    <t>No Objection from Bank for Shortlist (Date)**</t>
  </si>
  <si>
    <t>No Objection from Bank for Final RFP (Date)**</t>
  </si>
  <si>
    <t>RFP Final Draft to be forwarded to the Bank (Date)</t>
  </si>
  <si>
    <t>Review by Bank (Prior/ Post)</t>
  </si>
  <si>
    <t>Type of Consultant (Firm/ Individual)</t>
  </si>
  <si>
    <t>Version:</t>
  </si>
  <si>
    <t>Last changed:</t>
  </si>
  <si>
    <t>Revised by:</t>
  </si>
  <si>
    <t>Andrew Alexander Jacobs</t>
  </si>
  <si>
    <t>Contract Award Decision (Date)</t>
  </si>
  <si>
    <t>US$</t>
  </si>
  <si>
    <t>NCB</t>
  </si>
  <si>
    <t>NA</t>
  </si>
  <si>
    <t>Yemen</t>
  </si>
  <si>
    <t>&gt; 50,000 US$</t>
  </si>
  <si>
    <r>
      <t>Prequalification.</t>
    </r>
    <r>
      <rPr>
        <sz val="10"/>
        <rFont val="Arial"/>
        <family val="2"/>
      </rPr>
      <t xml:space="preserve"> Bidders for __NA___ shall be prequlified in accordance with the provisions of paragraphs 2.9 and 2.10 of the Guidelines.</t>
    </r>
  </si>
  <si>
    <t xml:space="preserve">Reference to (if any) Project Operational/Procurement Manual: Manual Of Procedurs </t>
  </si>
  <si>
    <r>
      <t>Any Other Special Procurement Arrangements: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[NA]</t>
    </r>
  </si>
  <si>
    <t xml:space="preserve">Non-Consultant Services </t>
  </si>
  <si>
    <t>All contacts</t>
  </si>
  <si>
    <r>
      <t>Any Other Special Selection Arrangements: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[NA]</t>
    </r>
  </si>
  <si>
    <t xml:space="preserve">     Comments</t>
  </si>
  <si>
    <t>Schools Furniture</t>
  </si>
  <si>
    <t>Operational requirements</t>
  </si>
  <si>
    <t>NS</t>
  </si>
  <si>
    <t>W H E N    R E Q U I R E D</t>
  </si>
  <si>
    <t xml:space="preserve">              2) THE PACKAGES IN THE PLAN ARE NOT NECESSARY CONTAIN THE SAME NUMBERS OF SUB-PROJECTS ACTUALY IMPLEMENTED. THE ACTUAL BACKAGES  NUMBERS  AND THEIR CONTENTS CAN BE LISTED SEPARETLY.</t>
  </si>
  <si>
    <t xml:space="preserve">              3) Bank’s No Objection to Bidding Document have been done once, so it is not aplicable any more. In case NO is required (as a special case) it will be requested.</t>
  </si>
  <si>
    <t xml:space="preserve">              4) Contract Value, Contract No., Name, City, and Country of Contractor cannot appear here, it can listed with the sub-projects seperatly.</t>
  </si>
  <si>
    <t>.</t>
  </si>
  <si>
    <t>IC</t>
  </si>
  <si>
    <t>More than one tender</t>
  </si>
  <si>
    <t>Operational Requirements</t>
  </si>
  <si>
    <t>More than one shoping</t>
  </si>
  <si>
    <t>Prior Review Threshold (USD) PWP III Credit No. 3859</t>
  </si>
  <si>
    <t>Procurement Method Threshold (USD)  PWP III Credit No. 3859</t>
  </si>
  <si>
    <t>Procurement Method Threshold (USD) PWP III Credit No. 3859</t>
  </si>
  <si>
    <t>to check</t>
  </si>
  <si>
    <t xml:space="preserve"> </t>
  </si>
  <si>
    <t>Many contracts</t>
  </si>
  <si>
    <t>As per required</t>
  </si>
  <si>
    <t>Specific Small Assignment</t>
  </si>
  <si>
    <t>&lt;500,000 US$</t>
  </si>
  <si>
    <t>NS (Works)</t>
  </si>
  <si>
    <t>&gt;200,000</t>
  </si>
  <si>
    <t>Other Methods</t>
  </si>
  <si>
    <t>&lt;200,000</t>
  </si>
  <si>
    <t>&lt; 1000,000</t>
  </si>
  <si>
    <t>LCS</t>
  </si>
  <si>
    <t xml:space="preserve">Consulting Firms (Competitive) </t>
  </si>
  <si>
    <t>&gt;50,000 US$</t>
  </si>
  <si>
    <t>LCS (Firms &amp; Indivisual)</t>
  </si>
  <si>
    <t>QCSB (Firms)</t>
  </si>
  <si>
    <t>GIDA-1/4</t>
  </si>
  <si>
    <t>IDA-1/4</t>
  </si>
  <si>
    <t>IDA-2/4</t>
  </si>
  <si>
    <t>IDA-3/4</t>
  </si>
  <si>
    <t>45 SUB-PROJECTS OF DIFFERENT SECTORS</t>
  </si>
  <si>
    <t>CIDA-1/4</t>
  </si>
  <si>
    <t>CIDA-2/4</t>
  </si>
  <si>
    <t>CIDA-3/4</t>
  </si>
  <si>
    <t>SUPERVISION OF 45 SUB-PROJECTS OF DIFFERENT SECTORS</t>
  </si>
  <si>
    <t>Studies/Design (many contracts)</t>
  </si>
  <si>
    <t>Studies/Design(many contracts)</t>
  </si>
  <si>
    <t>Note: LCS  will be used for Individuals as ateam leader for the contracts less than 10,000US$</t>
  </si>
  <si>
    <t>IDA-4/4</t>
  </si>
  <si>
    <t>30 SUB-PROJECTS OF DIFFERENT SECTORS</t>
  </si>
  <si>
    <t>CIDA-4/4</t>
  </si>
  <si>
    <t>SUPERVISION OF 30 SUB-PROJECTS OF DIFFERENT SECTORS</t>
  </si>
  <si>
    <t xml:space="preserve">NOTES: 1) THE AVERAGE COST OF EACH SUB-PROJECT IS ARROUND 130,000 US$ SO THEY ARE SUBJECTED TO POST REVIEW. A VERY FEW SUB-PROJECTS CONTRACTS ARE SUBJECTED TO A  PRIOR REVIEW, SO NOL IS REQUESTED ACCORDINGLY. </t>
  </si>
  <si>
    <t xml:space="preserve">QCS </t>
  </si>
  <si>
    <t>&lt; 200,000</t>
  </si>
  <si>
    <t>&gt;5,000,000 US$</t>
  </si>
  <si>
    <t>&lt; 5,000,000 US$</t>
  </si>
  <si>
    <t>First contract</t>
  </si>
  <si>
    <t>P122594</t>
  </si>
  <si>
    <t>27 SUB-PROJECTS OF DIFFERENT SECTORS</t>
  </si>
  <si>
    <t>87 SUB-PROJECTS OF DIFFERENT SECTORS</t>
  </si>
  <si>
    <t>Many contract</t>
  </si>
  <si>
    <t>IDA-5/4</t>
  </si>
  <si>
    <t>IDA-6/4</t>
  </si>
  <si>
    <t>IDA-7/4</t>
  </si>
  <si>
    <t>CIDA-5/4</t>
  </si>
  <si>
    <t>CIDA-6/4</t>
  </si>
  <si>
    <t>75 SUB-PROJECTS OF DIFFERENT SECTORS</t>
  </si>
  <si>
    <t>CIDA-7/4</t>
  </si>
  <si>
    <t>SUPERVISION OF 27 SUB-PROJECTS OF DIFFERENT SECTORS</t>
  </si>
  <si>
    <t>SUPERVISION OF 87 SUB-PROJECTS OF DIFFERENT SECTORS</t>
  </si>
  <si>
    <t>SUPERVISION OF 75 SUB-PROJECTS OF DIFFERENT SECTORS</t>
  </si>
  <si>
    <t>28.Nov.2012</t>
  </si>
  <si>
    <t>19.Sep.2012</t>
  </si>
  <si>
    <t>20.Nov.2012</t>
  </si>
  <si>
    <t>17.Dec.2012</t>
  </si>
  <si>
    <t>07.Jan.2013</t>
  </si>
  <si>
    <t>26.Jan.2013</t>
  </si>
  <si>
    <t>06.Feb.13</t>
  </si>
  <si>
    <t>10.Mar.13</t>
  </si>
  <si>
    <t>25.Dec.2012</t>
  </si>
  <si>
    <t>16.Feb.2012</t>
  </si>
  <si>
    <t>&gt; 5,000,000 US$</t>
  </si>
  <si>
    <t>&gt; = 500,000 US$</t>
  </si>
  <si>
    <t>&gt; = 500,000US$</t>
  </si>
  <si>
    <t>&lt; = 50,000U S$</t>
  </si>
  <si>
    <t>&lt; = 50,000</t>
  </si>
  <si>
    <t>(part of the agreement)</t>
  </si>
  <si>
    <t>Procurement of Gender Coordinator</t>
  </si>
  <si>
    <r>
      <t>Public Works Project</t>
    </r>
    <r>
      <rPr>
        <b/>
        <sz val="14"/>
        <rFont val="Arial"/>
        <family val="2"/>
      </rPr>
      <t xml:space="preserve"> IV     Procurement Plan for the period June 2011-July 2014</t>
    </r>
  </si>
  <si>
    <t>Goods and Works for the Grant No. IDA H6630 PWPIV</t>
  </si>
  <si>
    <t>Consultants for the Grant No.IDA H6630 PWPIV</t>
  </si>
  <si>
    <t>Notes: LCS  will be used for Individuals as ateam leader for the contracts less than 10,000US$</t>
  </si>
  <si>
    <t xml:space="preserve">             For Specific Small Assignments for contracts less than US$1000 IC will be hired using Rolling Roster approved by IDA </t>
  </si>
  <si>
    <t xml:space="preserve">             One LCS contract should be send for prior review</t>
  </si>
  <si>
    <t>IDA H663-0</t>
  </si>
  <si>
    <t>Revision 1: 13/04/2013</t>
  </si>
  <si>
    <t>Labor Intensive Public Works Project (Public Works 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</si>
</sst>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363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righ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15" fontId="0" fillId="0" borderId="0" xfId="0" applyNumberFormat="1"/>
    <xf numFmtId="15" fontId="3" fillId="0" borderId="0" xfId="0" applyNumberFormat="1" applyFont="1" applyAlignment="1">
      <alignment wrapText="1"/>
    </xf>
    <xf numFmtId="15" fontId="3" fillId="0" borderId="0" xfId="0" applyNumberFormat="1" applyFont="1" applyAlignment="1">
      <alignment horizontal="centerContinuous"/>
    </xf>
    <xf numFmtId="15" fontId="0" fillId="0" borderId="1" xfId="0" applyNumberFormat="1" applyBorder="1"/>
    <xf numFmtId="0" fontId="7" fillId="0" borderId="0" xfId="2" applyAlignment="1" applyProtection="1">
      <alignment horizontal="left"/>
    </xf>
    <xf numFmtId="0" fontId="7" fillId="0" borderId="0" xfId="2" applyAlignment="1" applyProtection="1"/>
    <xf numFmtId="10" fontId="5" fillId="0" borderId="0" xfId="0" applyNumberFormat="1" applyFont="1" applyAlignment="1">
      <alignment horizontal="centerContinuous"/>
    </xf>
    <xf numFmtId="0" fontId="6" fillId="0" borderId="0" xfId="0" applyFont="1"/>
    <xf numFmtId="15" fontId="5" fillId="0" borderId="0" xfId="0" applyNumberFormat="1" applyFont="1" applyAlignment="1">
      <alignment horizontal="centerContinuous"/>
    </xf>
    <xf numFmtId="0" fontId="0" fillId="0" borderId="1" xfId="0" applyBorder="1" applyAlignment="1">
      <alignment wrapText="1"/>
    </xf>
    <xf numFmtId="15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Continuous"/>
    </xf>
    <xf numFmtId="15" fontId="0" fillId="0" borderId="3" xfId="0" applyNumberFormat="1" applyBorder="1" applyAlignment="1">
      <alignment horizontal="centerContinuous"/>
    </xf>
    <xf numFmtId="15" fontId="0" fillId="0" borderId="4" xfId="0" applyNumberFormat="1" applyBorder="1" applyAlignment="1">
      <alignment horizontal="centerContinuous"/>
    </xf>
    <xf numFmtId="15" fontId="0" fillId="0" borderId="6" xfId="0" applyNumberForma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0" fontId="5" fillId="0" borderId="0" xfId="0" applyNumberFormat="1" applyFont="1" applyAlignment="1">
      <alignment horizontal="centerContinuous" vertical="top" wrapText="1"/>
    </xf>
    <xf numFmtId="0" fontId="0" fillId="0" borderId="0" xfId="0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top" wrapText="1"/>
    </xf>
    <xf numFmtId="15" fontId="3" fillId="0" borderId="0" xfId="0" applyNumberFormat="1" applyFont="1" applyAlignment="1">
      <alignment horizontal="centerContinuous" wrapText="1"/>
    </xf>
    <xf numFmtId="14" fontId="0" fillId="0" borderId="0" xfId="0" applyNumberFormat="1"/>
    <xf numFmtId="0" fontId="0" fillId="0" borderId="10" xfId="0" applyBorder="1" applyAlignment="1">
      <alignment horizontal="center"/>
    </xf>
    <xf numFmtId="15" fontId="0" fillId="0" borderId="10" xfId="0" applyNumberFormat="1" applyBorder="1"/>
    <xf numFmtId="15" fontId="0" fillId="0" borderId="10" xfId="0" applyNumberFormat="1" applyBorder="1" applyAlignment="1">
      <alignment horizontal="center"/>
    </xf>
    <xf numFmtId="0" fontId="0" fillId="0" borderId="0" xfId="0" applyBorder="1"/>
    <xf numFmtId="0" fontId="3" fillId="0" borderId="11" xfId="0" applyFont="1" applyBorder="1" applyAlignment="1">
      <alignment wrapText="1"/>
    </xf>
    <xf numFmtId="15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6" fillId="0" borderId="13" xfId="0" applyFont="1" applyBorder="1"/>
    <xf numFmtId="15" fontId="0" fillId="0" borderId="14" xfId="0" applyNumberFormat="1" applyBorder="1"/>
    <xf numFmtId="15" fontId="0" fillId="0" borderId="6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5" fontId="0" fillId="0" borderId="16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5" fontId="0" fillId="0" borderId="1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5" fontId="0" fillId="0" borderId="17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5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19" xfId="0" applyNumberFormat="1" applyBorder="1"/>
    <xf numFmtId="0" fontId="10" fillId="0" borderId="0" xfId="0" applyFont="1" applyAlignment="1">
      <alignment horizontal="centerContinuous"/>
    </xf>
    <xf numFmtId="3" fontId="0" fillId="0" borderId="15" xfId="0" applyNumberFormat="1" applyFill="1" applyBorder="1" applyAlignment="1">
      <alignment horizontal="center" vertical="center"/>
    </xf>
    <xf numFmtId="15" fontId="0" fillId="0" borderId="1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5" fontId="0" fillId="0" borderId="6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  <xf numFmtId="15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5" fontId="0" fillId="0" borderId="1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5" fontId="4" fillId="0" borderId="10" xfId="0" applyNumberFormat="1" applyFont="1" applyBorder="1" applyAlignment="1">
      <alignment horizontal="center" vertical="center"/>
    </xf>
    <xf numFmtId="15" fontId="0" fillId="0" borderId="17" xfId="0" applyNumberFormat="1" applyBorder="1"/>
    <xf numFmtId="15" fontId="0" fillId="0" borderId="21" xfId="0" applyNumberFormat="1" applyBorder="1"/>
    <xf numFmtId="15" fontId="4" fillId="0" borderId="15" xfId="0" applyNumberFormat="1" applyFont="1" applyFill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15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14" fontId="0" fillId="3" borderId="0" xfId="0" applyNumberFormat="1" applyFill="1" applyAlignment="1">
      <alignment horizontal="left"/>
    </xf>
    <xf numFmtId="0" fontId="0" fillId="0" borderId="6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5" fontId="0" fillId="0" borderId="0" xfId="0" applyNumberFormat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15" fontId="0" fillId="0" borderId="10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5" fontId="0" fillId="0" borderId="6" xfId="0" applyNumberFormat="1" applyFill="1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6" fillId="0" borderId="33" xfId="0" applyFont="1" applyBorder="1"/>
    <xf numFmtId="3" fontId="0" fillId="0" borderId="17" xfId="0" applyNumberFormat="1" applyBorder="1" applyAlignment="1">
      <alignment horizontal="center" vertical="center"/>
    </xf>
    <xf numFmtId="0" fontId="6" fillId="0" borderId="35" xfId="0" applyFont="1" applyBorder="1"/>
    <xf numFmtId="164" fontId="0" fillId="0" borderId="36" xfId="1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5" fontId="4" fillId="0" borderId="37" xfId="0" applyNumberFormat="1" applyFont="1" applyBorder="1" applyAlignment="1">
      <alignment horizontal="center" vertical="center"/>
    </xf>
    <xf numFmtId="15" fontId="0" fillId="0" borderId="40" xfId="0" applyNumberFormat="1" applyBorder="1" applyAlignment="1">
      <alignment horizontal="center" vertical="center"/>
    </xf>
    <xf numFmtId="15" fontId="4" fillId="0" borderId="40" xfId="0" applyNumberFormat="1" applyFont="1" applyBorder="1" applyAlignment="1">
      <alignment horizontal="center" vertical="center"/>
    </xf>
    <xf numFmtId="15" fontId="0" fillId="0" borderId="36" xfId="0" applyNumberFormat="1" applyBorder="1" applyAlignment="1">
      <alignment horizontal="center" vertical="center"/>
    </xf>
    <xf numFmtId="0" fontId="6" fillId="0" borderId="43" xfId="0" applyFont="1" applyBorder="1"/>
    <xf numFmtId="0" fontId="6" fillId="0" borderId="45" xfId="0" applyFont="1" applyBorder="1"/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5" fontId="0" fillId="0" borderId="47" xfId="0" applyNumberFormat="1" applyBorder="1" applyAlignment="1">
      <alignment horizontal="center" vertical="center"/>
    </xf>
    <xf numFmtId="0" fontId="6" fillId="0" borderId="52" xfId="0" applyFont="1" applyBorder="1"/>
    <xf numFmtId="0" fontId="0" fillId="0" borderId="31" xfId="0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15" fontId="4" fillId="0" borderId="36" xfId="0" applyNumberFormat="1" applyFont="1" applyFill="1" applyBorder="1" applyAlignment="1">
      <alignment horizontal="center" vertical="center"/>
    </xf>
    <xf numFmtId="15" fontId="0" fillId="0" borderId="46" xfId="0" applyNumberFormat="1" applyBorder="1" applyAlignment="1">
      <alignment horizontal="center" vertical="center"/>
    </xf>
    <xf numFmtId="15" fontId="0" fillId="0" borderId="46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3" fontId="0" fillId="0" borderId="55" xfId="0" applyNumberForma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5" fontId="0" fillId="0" borderId="55" xfId="0" applyNumberFormat="1" applyBorder="1" applyAlignment="1">
      <alignment horizontal="center" vertical="center"/>
    </xf>
    <xf numFmtId="15" fontId="4" fillId="0" borderId="55" xfId="0" applyNumberFormat="1" applyFont="1" applyBorder="1" applyAlignment="1">
      <alignment horizontal="center" vertical="center"/>
    </xf>
    <xf numFmtId="3" fontId="0" fillId="0" borderId="40" xfId="0" applyNumberForma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5" fontId="0" fillId="0" borderId="49" xfId="0" applyNumberFormat="1" applyBorder="1" applyAlignment="1">
      <alignment horizontal="center" vertical="center"/>
    </xf>
    <xf numFmtId="15" fontId="4" fillId="0" borderId="49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5" fontId="0" fillId="0" borderId="5" xfId="0" applyNumberFormat="1" applyBorder="1" applyAlignment="1">
      <alignment horizontal="center" vertical="center"/>
    </xf>
    <xf numFmtId="15" fontId="4" fillId="0" borderId="5" xfId="0" applyNumberFormat="1" applyFon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5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5" fontId="3" fillId="0" borderId="60" xfId="0" applyNumberFormat="1" applyFont="1" applyFill="1" applyBorder="1" applyAlignment="1">
      <alignment horizontal="center" vertical="center"/>
    </xf>
    <xf numFmtId="15" fontId="4" fillId="3" borderId="37" xfId="0" applyNumberFormat="1" applyFont="1" applyFill="1" applyBorder="1" applyAlignment="1">
      <alignment horizontal="center" vertical="center"/>
    </xf>
    <xf numFmtId="15" fontId="4" fillId="3" borderId="38" xfId="0" applyNumberFormat="1" applyFont="1" applyFill="1" applyBorder="1" applyAlignment="1">
      <alignment horizontal="center" vertical="center"/>
    </xf>
    <xf numFmtId="15" fontId="4" fillId="3" borderId="40" xfId="0" applyNumberFormat="1" applyFont="1" applyFill="1" applyBorder="1" applyAlignment="1">
      <alignment horizontal="center" vertical="center"/>
    </xf>
    <xf numFmtId="15" fontId="4" fillId="3" borderId="1" xfId="0" applyNumberFormat="1" applyFont="1" applyFill="1" applyBorder="1" applyAlignment="1">
      <alignment horizontal="center" vertical="center"/>
    </xf>
    <xf numFmtId="15" fontId="4" fillId="3" borderId="49" xfId="0" applyNumberFormat="1" applyFont="1" applyFill="1" applyBorder="1" applyAlignment="1">
      <alignment horizontal="center" vertical="center"/>
    </xf>
    <xf numFmtId="15" fontId="4" fillId="3" borderId="10" xfId="0" applyNumberFormat="1" applyFont="1" applyFill="1" applyBorder="1" applyAlignment="1">
      <alignment horizontal="center" vertical="center"/>
    </xf>
    <xf numFmtId="15" fontId="4" fillId="3" borderId="17" xfId="0" applyNumberFormat="1" applyFont="1" applyFill="1" applyBorder="1" applyAlignment="1">
      <alignment horizontal="center" vertical="center"/>
    </xf>
    <xf numFmtId="15" fontId="4" fillId="3" borderId="31" xfId="0" applyNumberFormat="1" applyFont="1" applyFill="1" applyBorder="1" applyAlignment="1">
      <alignment horizontal="center" vertical="center"/>
    </xf>
    <xf numFmtId="15" fontId="4" fillId="3" borderId="36" xfId="0" applyNumberFormat="1" applyFont="1" applyFill="1" applyBorder="1" applyAlignment="1">
      <alignment horizontal="center" vertical="center"/>
    </xf>
    <xf numFmtId="15" fontId="4" fillId="3" borderId="46" xfId="0" applyNumberFormat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15" fontId="4" fillId="3" borderId="39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5" fontId="4" fillId="3" borderId="6" xfId="0" applyNumberFormat="1" applyFont="1" applyFill="1" applyBorder="1" applyAlignment="1">
      <alignment horizontal="center" vertical="center"/>
    </xf>
    <xf numFmtId="15" fontId="4" fillId="3" borderId="32" xfId="0" applyNumberFormat="1" applyFont="1" applyFill="1" applyBorder="1" applyAlignment="1">
      <alignment horizontal="center" vertical="center"/>
    </xf>
    <xf numFmtId="15" fontId="4" fillId="3" borderId="15" xfId="0" applyNumberFormat="1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15" fontId="4" fillId="3" borderId="47" xfId="0" applyNumberFormat="1" applyFont="1" applyFill="1" applyBorder="1" applyAlignment="1">
      <alignment horizontal="center" vertical="center"/>
    </xf>
    <xf numFmtId="15" fontId="4" fillId="3" borderId="48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5" fontId="4" fillId="3" borderId="61" xfId="0" applyNumberFormat="1" applyFont="1" applyFill="1" applyBorder="1" applyAlignment="1">
      <alignment horizontal="center" vertical="center"/>
    </xf>
    <xf numFmtId="15" fontId="4" fillId="3" borderId="62" xfId="0" applyNumberFormat="1" applyFont="1" applyFill="1" applyBorder="1" applyAlignment="1">
      <alignment horizontal="center" vertical="center"/>
    </xf>
    <xf numFmtId="15" fontId="4" fillId="3" borderId="63" xfId="0" applyNumberFormat="1" applyFont="1" applyFill="1" applyBorder="1" applyAlignment="1">
      <alignment horizontal="center" vertical="center"/>
    </xf>
    <xf numFmtId="15" fontId="0" fillId="0" borderId="63" xfId="0" applyNumberFormat="1" applyFill="1" applyBorder="1" applyAlignment="1">
      <alignment horizontal="center" vertical="center"/>
    </xf>
    <xf numFmtId="15" fontId="0" fillId="0" borderId="61" xfId="0" applyNumberFormat="1" applyFill="1" applyBorder="1" applyAlignment="1">
      <alignment horizontal="center" vertical="center"/>
    </xf>
    <xf numFmtId="15" fontId="0" fillId="0" borderId="48" xfId="0" applyNumberFormat="1" applyFill="1" applyBorder="1" applyAlignment="1">
      <alignment horizontal="center" vertical="center"/>
    </xf>
    <xf numFmtId="15" fontId="4" fillId="3" borderId="21" xfId="0" applyNumberFormat="1" applyFont="1" applyFill="1" applyBorder="1" applyAlignment="1">
      <alignment horizontal="center" vertical="center"/>
    </xf>
    <xf numFmtId="15" fontId="4" fillId="3" borderId="19" xfId="0" applyNumberFormat="1" applyFont="1" applyFill="1" applyBorder="1" applyAlignment="1">
      <alignment horizontal="center" vertical="center"/>
    </xf>
    <xf numFmtId="15" fontId="4" fillId="3" borderId="64" xfId="0" applyNumberFormat="1" applyFont="1" applyFill="1" applyBorder="1" applyAlignment="1">
      <alignment horizontal="center" vertical="center"/>
    </xf>
    <xf numFmtId="15" fontId="4" fillId="3" borderId="65" xfId="0" applyNumberFormat="1" applyFont="1" applyFill="1" applyBorder="1" applyAlignment="1">
      <alignment horizontal="center" vertical="center"/>
    </xf>
    <xf numFmtId="15" fontId="4" fillId="3" borderId="66" xfId="0" applyNumberFormat="1" applyFont="1" applyFill="1" applyBorder="1" applyAlignment="1">
      <alignment horizontal="center" vertical="center"/>
    </xf>
    <xf numFmtId="15" fontId="0" fillId="0" borderId="65" xfId="0" applyNumberFormat="1" applyBorder="1" applyAlignment="1">
      <alignment horizontal="center" vertical="center"/>
    </xf>
    <xf numFmtId="15" fontId="0" fillId="0" borderId="19" xfId="0" applyNumberFormat="1" applyBorder="1" applyAlignment="1">
      <alignment horizontal="center" vertical="center"/>
    </xf>
    <xf numFmtId="15" fontId="0" fillId="0" borderId="66" xfId="0" applyNumberFormat="1" applyBorder="1" applyAlignment="1">
      <alignment horizontal="center" vertical="center"/>
    </xf>
    <xf numFmtId="15" fontId="4" fillId="3" borderId="5" xfId="0" applyNumberFormat="1" applyFont="1" applyFill="1" applyBorder="1" applyAlignment="1">
      <alignment horizontal="center" vertical="center"/>
    </xf>
    <xf numFmtId="15" fontId="3" fillId="3" borderId="49" xfId="0" applyNumberFormat="1" applyFont="1" applyFill="1" applyBorder="1" applyAlignment="1">
      <alignment horizontal="center" vertical="center"/>
    </xf>
    <xf numFmtId="15" fontId="4" fillId="3" borderId="55" xfId="0" applyNumberFormat="1" applyFont="1" applyFill="1" applyBorder="1" applyAlignment="1">
      <alignment horizontal="center" vertical="center"/>
    </xf>
    <xf numFmtId="15" fontId="3" fillId="3" borderId="5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3" fontId="0" fillId="4" borderId="40" xfId="0" applyNumberFormat="1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15" fontId="0" fillId="4" borderId="40" xfId="0" applyNumberFormat="1" applyFill="1" applyBorder="1" applyAlignment="1">
      <alignment horizontal="center" vertical="center"/>
    </xf>
    <xf numFmtId="15" fontId="4" fillId="4" borderId="40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5" fontId="0" fillId="4" borderId="1" xfId="0" applyNumberFormat="1" applyFill="1" applyBorder="1" applyAlignment="1">
      <alignment horizontal="center" vertical="center"/>
    </xf>
    <xf numFmtId="15" fontId="4" fillId="4" borderId="1" xfId="0" applyNumberFormat="1" applyFont="1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15" fontId="0" fillId="4" borderId="49" xfId="0" applyNumberFormat="1" applyFill="1" applyBorder="1" applyAlignment="1">
      <alignment horizontal="center" vertical="center"/>
    </xf>
    <xf numFmtId="15" fontId="4" fillId="4" borderId="49" xfId="0" applyNumberFormat="1" applyFont="1" applyFill="1" applyBorder="1" applyAlignment="1">
      <alignment horizontal="center" vertical="center"/>
    </xf>
    <xf numFmtId="14" fontId="2" fillId="0" borderId="0" xfId="0" applyNumberFormat="1" applyFont="1" applyFill="1"/>
    <xf numFmtId="14" fontId="0" fillId="0" borderId="0" xfId="0" applyNumberFormat="1" applyFill="1" applyAlignment="1">
      <alignment horizontal="left"/>
    </xf>
    <xf numFmtId="0" fontId="1" fillId="0" borderId="0" xfId="0" applyFont="1"/>
    <xf numFmtId="0" fontId="13" fillId="0" borderId="0" xfId="0" applyFont="1" applyFill="1" applyBorder="1"/>
    <xf numFmtId="0" fontId="3" fillId="0" borderId="0" xfId="0" applyFont="1"/>
    <xf numFmtId="15" fontId="3" fillId="0" borderId="0" xfId="0" applyNumberFormat="1" applyFont="1"/>
    <xf numFmtId="0" fontId="13" fillId="4" borderId="0" xfId="0" applyFont="1" applyFill="1" applyBorder="1"/>
    <xf numFmtId="15" fontId="3" fillId="0" borderId="49" xfId="0" applyNumberFormat="1" applyFont="1" applyFill="1" applyBorder="1" applyAlignment="1">
      <alignment horizontal="center" vertical="center"/>
    </xf>
    <xf numFmtId="15" fontId="3" fillId="0" borderId="5" xfId="0" applyNumberFormat="1" applyFont="1" applyFill="1" applyBorder="1" applyAlignment="1">
      <alignment horizontal="center" vertical="center"/>
    </xf>
    <xf numFmtId="15" fontId="0" fillId="0" borderId="40" xfId="0" applyNumberFormat="1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/>
    </xf>
    <xf numFmtId="15" fontId="0" fillId="0" borderId="26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3" xfId="0" applyBorder="1" applyAlignment="1"/>
    <xf numFmtId="15" fontId="0" fillId="0" borderId="15" xfId="0" applyNumberFormat="1" applyFill="1" applyBorder="1" applyAlignment="1">
      <alignment horizontal="center" vertical="center"/>
    </xf>
    <xf numFmtId="15" fontId="0" fillId="0" borderId="6" xfId="0" applyNumberFormat="1" applyFill="1" applyBorder="1" applyAlignment="1">
      <alignment horizontal="center" vertical="center"/>
    </xf>
    <xf numFmtId="15" fontId="0" fillId="0" borderId="16" xfId="0" applyNumberForma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1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12" fillId="3" borderId="37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center" vertical="center" wrapText="1"/>
    </xf>
    <xf numFmtId="3" fontId="4" fillId="3" borderId="50" xfId="0" applyNumberFormat="1" applyFont="1" applyFill="1" applyBorder="1" applyAlignment="1">
      <alignment horizontal="center" vertical="center" wrapText="1"/>
    </xf>
    <xf numFmtId="15" fontId="4" fillId="3" borderId="36" xfId="0" applyNumberFormat="1" applyFont="1" applyFill="1" applyBorder="1" applyAlignment="1">
      <alignment horizontal="center" vertical="center"/>
    </xf>
    <xf numFmtId="15" fontId="4" fillId="3" borderId="6" xfId="0" applyNumberFormat="1" applyFont="1" applyFill="1" applyBorder="1" applyAlignment="1">
      <alignment horizontal="center" vertical="center"/>
    </xf>
    <xf numFmtId="15" fontId="4" fillId="3" borderId="46" xfId="0" applyNumberFormat="1" applyFont="1" applyFill="1" applyBorder="1" applyAlignment="1">
      <alignment horizontal="center" vertical="center"/>
    </xf>
    <xf numFmtId="3" fontId="0" fillId="0" borderId="42" xfId="0" applyNumberFormat="1" applyFill="1" applyBorder="1" applyAlignment="1">
      <alignment horizontal="center" vertical="center"/>
    </xf>
    <xf numFmtId="3" fontId="0" fillId="0" borderId="44" xfId="0" applyNumberFormat="1" applyFill="1" applyBorder="1" applyAlignment="1">
      <alignment horizontal="center" vertical="center"/>
    </xf>
    <xf numFmtId="3" fontId="0" fillId="0" borderId="51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53" xfId="0" applyNumberFormat="1" applyFill="1" applyBorder="1" applyAlignment="1">
      <alignment horizontal="center" vertical="center"/>
    </xf>
    <xf numFmtId="15" fontId="4" fillId="3" borderId="17" xfId="0" applyNumberFormat="1" applyFont="1" applyFill="1" applyBorder="1" applyAlignment="1">
      <alignment horizontal="center" vertical="center"/>
    </xf>
    <xf numFmtId="15" fontId="4" fillId="3" borderId="3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15" fontId="4" fillId="0" borderId="36" xfId="0" applyNumberFormat="1" applyFont="1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  <xf numFmtId="15" fontId="0" fillId="0" borderId="46" xfId="0" applyNumberForma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3" fontId="0" fillId="0" borderId="50" xfId="0" applyNumberForma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 wrapText="1"/>
    </xf>
    <xf numFmtId="15" fontId="0" fillId="4" borderId="40" xfId="0" applyNumberFormat="1" applyFill="1" applyBorder="1" applyAlignment="1">
      <alignment horizontal="center" vertical="center" wrapText="1"/>
    </xf>
    <xf numFmtId="15" fontId="0" fillId="4" borderId="1" xfId="0" applyNumberFormat="1" applyFill="1" applyBorder="1" applyAlignment="1">
      <alignment horizontal="center" vertical="center" wrapText="1"/>
    </xf>
    <xf numFmtId="15" fontId="0" fillId="4" borderId="49" xfId="0" applyNumberFormat="1" applyFill="1" applyBorder="1" applyAlignment="1">
      <alignment horizontal="center" vertical="center" wrapText="1"/>
    </xf>
    <xf numFmtId="15" fontId="4" fillId="4" borderId="40" xfId="0" applyNumberFormat="1" applyFont="1" applyFill="1" applyBorder="1" applyAlignment="1">
      <alignment horizontal="center" vertical="center"/>
    </xf>
    <xf numFmtId="15" fontId="0" fillId="4" borderId="1" xfId="0" applyNumberFormat="1" applyFill="1" applyBorder="1" applyAlignment="1">
      <alignment horizontal="center" vertical="center"/>
    </xf>
    <xf numFmtId="15" fontId="0" fillId="4" borderId="49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5" fontId="0" fillId="0" borderId="55" xfId="0" applyNumberFormat="1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3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5" fontId="0" fillId="0" borderId="40" xfId="0" applyNumberForma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4" fillId="0" borderId="4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5" fontId="4" fillId="0" borderId="40" xfId="0" applyNumberFormat="1" applyFont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15" fontId="0" fillId="0" borderId="49" xfId="0" applyNumberFormat="1" applyBorder="1" applyAlignment="1">
      <alignment horizontal="center" vertical="center"/>
    </xf>
    <xf numFmtId="15" fontId="0" fillId="0" borderId="40" xfId="0" applyNumberFormat="1" applyFill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 vertical="center" wrapText="1"/>
    </xf>
    <xf numFmtId="15" fontId="0" fillId="0" borderId="49" xfId="0" applyNumberForma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5" fontId="0" fillId="0" borderId="55" xfId="0" applyNumberFormat="1" applyFill="1" applyBorder="1" applyAlignment="1">
      <alignment horizontal="center" vertical="center" wrapText="1"/>
    </xf>
    <xf numFmtId="15" fontId="0" fillId="0" borderId="5" xfId="0" applyNumberFormat="1" applyFill="1" applyBorder="1" applyAlignment="1">
      <alignment horizontal="center" vertical="center" wrapText="1"/>
    </xf>
    <xf numFmtId="0" fontId="8" fillId="0" borderId="5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11" xfId="0" applyBorder="1" applyAlignment="1"/>
    <xf numFmtId="0" fontId="0" fillId="0" borderId="5" xfId="0" applyFill="1" applyBorder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/>
    <xf numFmtId="14" fontId="2" fillId="0" borderId="0" xfId="0" applyNumberFormat="1" applyFont="1" applyFill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1">
    <dxf>
      <fill>
        <patternFill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o.worldbank.org/MKXO98RY4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E6" sqref="E6"/>
    </sheetView>
  </sheetViews>
  <sheetFormatPr defaultRowHeight="12.75" x14ac:dyDescent="0.2"/>
  <sheetData>
    <row r="1" spans="1:4" x14ac:dyDescent="0.2">
      <c r="A1" t="s">
        <v>56</v>
      </c>
      <c r="C1" t="s">
        <v>102</v>
      </c>
      <c r="D1">
        <v>1</v>
      </c>
    </row>
    <row r="2" spans="1:4" x14ac:dyDescent="0.2">
      <c r="A2" t="s">
        <v>57</v>
      </c>
      <c r="C2" t="s">
        <v>103</v>
      </c>
      <c r="D2" s="47">
        <v>39916</v>
      </c>
    </row>
    <row r="3" spans="1:4" x14ac:dyDescent="0.2">
      <c r="C3" t="s">
        <v>104</v>
      </c>
      <c r="D3" t="s">
        <v>105</v>
      </c>
    </row>
    <row r="4" spans="1:4" x14ac:dyDescent="0.2">
      <c r="A4" t="s">
        <v>65</v>
      </c>
    </row>
    <row r="5" spans="1:4" x14ac:dyDescent="0.2">
      <c r="A5" t="s">
        <v>66</v>
      </c>
    </row>
    <row r="7" spans="1:4" x14ac:dyDescent="0.2">
      <c r="A7" t="s">
        <v>71</v>
      </c>
    </row>
    <row r="8" spans="1:4" x14ac:dyDescent="0.2">
      <c r="A8" t="s">
        <v>72</v>
      </c>
    </row>
    <row r="10" spans="1:4" x14ac:dyDescent="0.2">
      <c r="A10" t="s">
        <v>1</v>
      </c>
    </row>
    <row r="11" spans="1:4" x14ac:dyDescent="0.2">
      <c r="A11" t="s">
        <v>2</v>
      </c>
    </row>
    <row r="12" spans="1:4" x14ac:dyDescent="0.2">
      <c r="A12" t="s">
        <v>92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79"/>
  <sheetViews>
    <sheetView showGridLines="0" tabSelected="1" workbookViewId="0">
      <selection activeCell="C6" sqref="C6"/>
    </sheetView>
  </sheetViews>
  <sheetFormatPr defaultRowHeight="12.75" x14ac:dyDescent="0.2"/>
  <cols>
    <col min="1" max="1" width="7.140625" style="8" customWidth="1"/>
    <col min="2" max="2" width="40.42578125" style="2" customWidth="1"/>
    <col min="3" max="3" width="24.28515625" customWidth="1"/>
    <col min="4" max="4" width="27.85546875" customWidth="1"/>
  </cols>
  <sheetData>
    <row r="1" spans="1:4" ht="18" x14ac:dyDescent="0.25">
      <c r="A1" s="18"/>
      <c r="B1" s="74" t="s">
        <v>203</v>
      </c>
      <c r="C1" s="19"/>
      <c r="D1" s="19"/>
    </row>
    <row r="3" spans="1:4" x14ac:dyDescent="0.2">
      <c r="A3" s="11" t="s">
        <v>17</v>
      </c>
    </row>
    <row r="4" spans="1:4" x14ac:dyDescent="0.2">
      <c r="A4" s="8" t="s">
        <v>11</v>
      </c>
      <c r="B4" s="10" t="s">
        <v>10</v>
      </c>
    </row>
    <row r="5" spans="1:4" x14ac:dyDescent="0.2">
      <c r="B5" s="1" t="s">
        <v>29</v>
      </c>
      <c r="C5" s="222" t="s">
        <v>211</v>
      </c>
    </row>
    <row r="6" spans="1:4" x14ac:dyDescent="0.2">
      <c r="B6" s="1" t="s">
        <v>28</v>
      </c>
      <c r="C6" s="222" t="s">
        <v>110</v>
      </c>
    </row>
    <row r="7" spans="1:4" x14ac:dyDescent="0.2">
      <c r="B7" s="1" t="s">
        <v>27</v>
      </c>
      <c r="C7" s="360" t="s">
        <v>172</v>
      </c>
    </row>
    <row r="8" spans="1:4" x14ac:dyDescent="0.2">
      <c r="B8" s="1" t="s">
        <v>0</v>
      </c>
      <c r="C8" s="361" t="s">
        <v>209</v>
      </c>
    </row>
    <row r="9" spans="1:4" x14ac:dyDescent="0.2">
      <c r="A9" s="8" t="s">
        <v>12</v>
      </c>
      <c r="B9" s="10" t="s">
        <v>15</v>
      </c>
      <c r="C9" s="362">
        <v>41052</v>
      </c>
      <c r="D9" t="s">
        <v>201</v>
      </c>
    </row>
    <row r="10" spans="1:4" x14ac:dyDescent="0.2">
      <c r="B10" s="10"/>
      <c r="C10" s="222" t="s">
        <v>210</v>
      </c>
    </row>
    <row r="11" spans="1:4" x14ac:dyDescent="0.2">
      <c r="B11" s="10"/>
      <c r="C11" s="220"/>
      <c r="D11" t="s">
        <v>134</v>
      </c>
    </row>
    <row r="13" spans="1:4" x14ac:dyDescent="0.2">
      <c r="A13" s="8" t="s">
        <v>13</v>
      </c>
      <c r="B13" s="15" t="s">
        <v>14</v>
      </c>
      <c r="C13" s="221">
        <v>41157</v>
      </c>
      <c r="D13" s="106"/>
    </row>
    <row r="15" spans="1:4" x14ac:dyDescent="0.2">
      <c r="A15" s="10" t="s">
        <v>16</v>
      </c>
    </row>
    <row r="16" spans="1:4" ht="10.5" customHeight="1" x14ac:dyDescent="0.2">
      <c r="A16" s="10"/>
    </row>
    <row r="17" spans="1:4" ht="10.5" customHeight="1" x14ac:dyDescent="0.2">
      <c r="A17" s="9" t="s">
        <v>11</v>
      </c>
      <c r="B17" s="232" t="s">
        <v>24</v>
      </c>
      <c r="C17" s="233"/>
      <c r="D17" s="233"/>
    </row>
    <row r="18" spans="1:4" ht="44.25" customHeight="1" x14ac:dyDescent="0.2">
      <c r="A18" s="9"/>
      <c r="B18" s="233"/>
      <c r="C18" s="233"/>
      <c r="D18" s="233"/>
    </row>
    <row r="19" spans="1:4" ht="10.5" customHeight="1" x14ac:dyDescent="0.2">
      <c r="A19" s="9"/>
      <c r="B19" s="12"/>
      <c r="C19" s="12"/>
      <c r="D19" s="12"/>
    </row>
    <row r="20" spans="1:4" s="3" customFormat="1" ht="44.25" customHeight="1" x14ac:dyDescent="0.2">
      <c r="A20" s="9" t="s">
        <v>22</v>
      </c>
      <c r="B20" s="4" t="s">
        <v>26</v>
      </c>
      <c r="C20" s="4" t="s">
        <v>131</v>
      </c>
      <c r="D20" s="4" t="s">
        <v>118</v>
      </c>
    </row>
    <row r="21" spans="1:4" x14ac:dyDescent="0.2">
      <c r="A21" s="13"/>
      <c r="B21" s="5" t="s">
        <v>1</v>
      </c>
      <c r="C21" s="6" t="s">
        <v>197</v>
      </c>
      <c r="D21" s="6" t="s">
        <v>171</v>
      </c>
    </row>
    <row r="22" spans="1:4" x14ac:dyDescent="0.2">
      <c r="A22" s="13"/>
      <c r="B22" s="6" t="s">
        <v>2</v>
      </c>
      <c r="C22" s="6" t="s">
        <v>196</v>
      </c>
      <c r="D22" s="6" t="s">
        <v>171</v>
      </c>
    </row>
    <row r="23" spans="1:4" x14ac:dyDescent="0.2">
      <c r="A23" s="13"/>
      <c r="B23" s="6" t="s">
        <v>115</v>
      </c>
      <c r="C23" s="6"/>
      <c r="D23" s="6"/>
    </row>
    <row r="24" spans="1:4" x14ac:dyDescent="0.2">
      <c r="A24" s="13"/>
      <c r="B24" s="7" t="s">
        <v>43</v>
      </c>
      <c r="C24" s="6"/>
      <c r="D24" s="6"/>
    </row>
    <row r="25" spans="1:4" x14ac:dyDescent="0.2">
      <c r="A25" s="13"/>
      <c r="B25" s="4"/>
      <c r="C25" s="4"/>
      <c r="D25" s="4"/>
    </row>
    <row r="26" spans="1:4" ht="57" customHeight="1" x14ac:dyDescent="0.2">
      <c r="A26" s="9" t="s">
        <v>23</v>
      </c>
      <c r="B26" s="4" t="s">
        <v>3</v>
      </c>
      <c r="C26" s="4" t="s">
        <v>132</v>
      </c>
      <c r="D26" s="4" t="s">
        <v>118</v>
      </c>
    </row>
    <row r="27" spans="1:4" x14ac:dyDescent="0.2">
      <c r="A27" s="13"/>
      <c r="B27" s="5" t="s">
        <v>5</v>
      </c>
      <c r="C27" s="6" t="s">
        <v>198</v>
      </c>
      <c r="D27" s="6"/>
    </row>
    <row r="28" spans="1:4" x14ac:dyDescent="0.2">
      <c r="A28" s="13"/>
      <c r="B28" s="6" t="s">
        <v>6</v>
      </c>
      <c r="C28" s="6" t="s">
        <v>139</v>
      </c>
      <c r="D28" s="6"/>
    </row>
    <row r="29" spans="1:4" x14ac:dyDescent="0.2">
      <c r="A29" s="13"/>
      <c r="B29" s="6" t="s">
        <v>25</v>
      </c>
      <c r="C29" s="105" t="s">
        <v>199</v>
      </c>
      <c r="D29" s="6"/>
    </row>
    <row r="30" spans="1:4" x14ac:dyDescent="0.2">
      <c r="A30" s="13"/>
      <c r="B30" s="6" t="s">
        <v>7</v>
      </c>
      <c r="C30" s="6" t="s">
        <v>169</v>
      </c>
      <c r="D30" s="6"/>
    </row>
    <row r="31" spans="1:4" x14ac:dyDescent="0.2">
      <c r="A31" s="13"/>
      <c r="B31" s="6" t="s">
        <v>8</v>
      </c>
      <c r="C31" s="6" t="s">
        <v>170</v>
      </c>
      <c r="D31" s="6"/>
    </row>
    <row r="32" spans="1:4" x14ac:dyDescent="0.2">
      <c r="A32" s="13"/>
      <c r="B32" s="6" t="s">
        <v>140</v>
      </c>
      <c r="C32" s="6" t="s">
        <v>200</v>
      </c>
      <c r="D32" s="6"/>
    </row>
    <row r="33" spans="1:5" ht="24.95" customHeight="1" x14ac:dyDescent="0.2">
      <c r="A33" s="13"/>
      <c r="B33" s="6" t="s">
        <v>9</v>
      </c>
      <c r="C33" s="6"/>
      <c r="D33" s="6"/>
    </row>
    <row r="34" spans="1:5" x14ac:dyDescent="0.2">
      <c r="A34" s="13"/>
      <c r="B34" s="7" t="s">
        <v>42</v>
      </c>
      <c r="C34" s="6"/>
      <c r="D34" s="6"/>
    </row>
    <row r="35" spans="1:5" ht="27" customHeight="1" x14ac:dyDescent="0.2">
      <c r="A35" s="13"/>
      <c r="B35" s="14"/>
      <c r="C35" s="51"/>
      <c r="D35" s="51"/>
    </row>
    <row r="36" spans="1:5" x14ac:dyDescent="0.2">
      <c r="A36" s="13"/>
    </row>
    <row r="37" spans="1:5" x14ac:dyDescent="0.2">
      <c r="A37" s="13" t="s">
        <v>12</v>
      </c>
      <c r="B37" s="232" t="s">
        <v>112</v>
      </c>
      <c r="C37" s="233"/>
      <c r="D37" s="233"/>
    </row>
    <row r="38" spans="1:5" x14ac:dyDescent="0.2">
      <c r="A38" s="13"/>
      <c r="B38" s="233"/>
      <c r="C38" s="233"/>
      <c r="D38" s="233"/>
    </row>
    <row r="39" spans="1:5" x14ac:dyDescent="0.2">
      <c r="A39" s="13"/>
    </row>
    <row r="40" spans="1:5" x14ac:dyDescent="0.2">
      <c r="A40" s="13" t="s">
        <v>13</v>
      </c>
      <c r="B40" s="232" t="s">
        <v>18</v>
      </c>
      <c r="C40" s="233"/>
      <c r="D40" s="233"/>
    </row>
    <row r="41" spans="1:5" x14ac:dyDescent="0.2">
      <c r="A41" s="13"/>
      <c r="B41" s="233"/>
      <c r="C41" s="233"/>
      <c r="D41" s="233"/>
    </row>
    <row r="42" spans="1:5" x14ac:dyDescent="0.2">
      <c r="A42" s="13"/>
    </row>
    <row r="43" spans="1:5" ht="18.75" customHeight="1" x14ac:dyDescent="0.2">
      <c r="A43" s="13" t="s">
        <v>21</v>
      </c>
      <c r="B43" s="234" t="s">
        <v>113</v>
      </c>
      <c r="C43" s="234"/>
      <c r="D43" s="234"/>
    </row>
    <row r="44" spans="1:5" ht="12" customHeight="1" x14ac:dyDescent="0.2">
      <c r="A44" s="13"/>
      <c r="B44" s="20"/>
      <c r="C44" s="20"/>
      <c r="D44" s="20"/>
    </row>
    <row r="45" spans="1:5" ht="30" customHeight="1" x14ac:dyDescent="0.2">
      <c r="A45" s="13" t="s">
        <v>20</v>
      </c>
      <c r="B45" s="232" t="s">
        <v>114</v>
      </c>
      <c r="C45" s="232"/>
      <c r="D45" s="232"/>
    </row>
    <row r="46" spans="1:5" x14ac:dyDescent="0.2">
      <c r="A46" s="13"/>
    </row>
    <row r="47" spans="1:5" ht="19.5" customHeight="1" x14ac:dyDescent="0.2">
      <c r="A47" s="13" t="s">
        <v>19</v>
      </c>
      <c r="B47" s="232" t="s">
        <v>45</v>
      </c>
      <c r="C47" s="232"/>
      <c r="D47" s="232"/>
      <c r="E47" s="21"/>
    </row>
    <row r="48" spans="1:5" x14ac:dyDescent="0.2">
      <c r="A48" s="13"/>
    </row>
    <row r="49" spans="1:4" x14ac:dyDescent="0.2">
      <c r="A49" s="10" t="s">
        <v>30</v>
      </c>
    </row>
    <row r="51" spans="1:4" x14ac:dyDescent="0.2">
      <c r="A51" s="9" t="s">
        <v>11</v>
      </c>
      <c r="B51" s="232" t="s">
        <v>31</v>
      </c>
      <c r="C51" s="233"/>
      <c r="D51" s="233"/>
    </row>
    <row r="52" spans="1:4" x14ac:dyDescent="0.2">
      <c r="B52" s="233"/>
      <c r="C52" s="233"/>
      <c r="D52" s="233"/>
    </row>
    <row r="54" spans="1:4" s="3" customFormat="1" ht="48.75" customHeight="1" x14ac:dyDescent="0.2">
      <c r="A54" s="9" t="s">
        <v>22</v>
      </c>
      <c r="B54" s="4" t="s">
        <v>26</v>
      </c>
      <c r="C54" s="4" t="s">
        <v>131</v>
      </c>
      <c r="D54" s="4" t="s">
        <v>4</v>
      </c>
    </row>
    <row r="55" spans="1:4" x14ac:dyDescent="0.2">
      <c r="A55" s="13"/>
      <c r="B55" s="5" t="s">
        <v>146</v>
      </c>
      <c r="C55" s="6" t="s">
        <v>147</v>
      </c>
      <c r="D55" s="6"/>
    </row>
    <row r="56" spans="1:4" x14ac:dyDescent="0.2">
      <c r="A56" s="13"/>
      <c r="B56" s="6" t="s">
        <v>32</v>
      </c>
      <c r="C56" s="6" t="s">
        <v>116</v>
      </c>
      <c r="D56" s="6"/>
    </row>
    <row r="57" spans="1:4" x14ac:dyDescent="0.2">
      <c r="A57" s="13"/>
      <c r="B57" s="6" t="s">
        <v>33</v>
      </c>
      <c r="C57" s="6" t="s">
        <v>111</v>
      </c>
      <c r="D57" s="6"/>
    </row>
    <row r="58" spans="1:4" x14ac:dyDescent="0.2">
      <c r="A58" s="13"/>
      <c r="B58" s="22" t="s">
        <v>34</v>
      </c>
      <c r="C58" s="6" t="s">
        <v>116</v>
      </c>
      <c r="D58" s="6"/>
    </row>
    <row r="59" spans="1:4" x14ac:dyDescent="0.2">
      <c r="A59" s="13"/>
      <c r="B59" s="7" t="s">
        <v>43</v>
      </c>
      <c r="C59" s="23"/>
      <c r="D59" s="23"/>
    </row>
    <row r="60" spans="1:4" x14ac:dyDescent="0.2">
      <c r="A60" s="13"/>
      <c r="B60" s="14"/>
      <c r="C60" s="4"/>
      <c r="D60" s="4"/>
    </row>
    <row r="61" spans="1:4" ht="51.75" customHeight="1" x14ac:dyDescent="0.2">
      <c r="A61" s="9" t="s">
        <v>23</v>
      </c>
      <c r="B61" s="4" t="s">
        <v>3</v>
      </c>
      <c r="C61" s="4" t="s">
        <v>133</v>
      </c>
      <c r="D61" s="4" t="s">
        <v>4</v>
      </c>
    </row>
    <row r="62" spans="1:4" x14ac:dyDescent="0.2">
      <c r="A62" s="13"/>
      <c r="B62" s="5" t="s">
        <v>149</v>
      </c>
      <c r="C62" s="6" t="s">
        <v>141</v>
      </c>
      <c r="D62" s="6"/>
    </row>
    <row r="63" spans="1:4" x14ac:dyDescent="0.2">
      <c r="A63" s="13"/>
      <c r="B63" s="5" t="s">
        <v>148</v>
      </c>
      <c r="C63" s="6" t="s">
        <v>168</v>
      </c>
      <c r="D63" s="6"/>
    </row>
    <row r="64" spans="1:4" x14ac:dyDescent="0.2">
      <c r="A64" s="13"/>
      <c r="B64" s="5" t="s">
        <v>167</v>
      </c>
      <c r="C64" s="103" t="s">
        <v>143</v>
      </c>
      <c r="D64" s="6"/>
    </row>
    <row r="65" spans="1:4" x14ac:dyDescent="0.2">
      <c r="A65" s="13"/>
      <c r="B65" s="5" t="s">
        <v>127</v>
      </c>
      <c r="C65" s="104" t="s">
        <v>144</v>
      </c>
      <c r="D65" s="6"/>
    </row>
    <row r="66" spans="1:4" x14ac:dyDescent="0.2">
      <c r="A66" s="13"/>
      <c r="B66" s="5" t="s">
        <v>142</v>
      </c>
      <c r="C66" s="104" t="s">
        <v>143</v>
      </c>
      <c r="D66" s="6"/>
    </row>
    <row r="67" spans="1:4" x14ac:dyDescent="0.2">
      <c r="A67" s="13"/>
      <c r="B67" s="7" t="s">
        <v>42</v>
      </c>
      <c r="C67" s="6"/>
      <c r="D67" s="6"/>
    </row>
    <row r="68" spans="1:4" x14ac:dyDescent="0.2">
      <c r="A68" s="13"/>
      <c r="B68" s="14" t="s">
        <v>161</v>
      </c>
      <c r="C68" s="51"/>
      <c r="D68" s="51"/>
    </row>
    <row r="69" spans="1:4" ht="11.25" customHeight="1" x14ac:dyDescent="0.2">
      <c r="A69" s="13"/>
      <c r="B69" s="14"/>
      <c r="C69" s="51"/>
      <c r="D69" s="51"/>
    </row>
    <row r="70" spans="1:4" ht="1.5" customHeight="1" x14ac:dyDescent="0.2"/>
    <row r="71" spans="1:4" ht="42" customHeight="1" x14ac:dyDescent="0.2">
      <c r="A71" s="13" t="s">
        <v>12</v>
      </c>
      <c r="B71" s="232" t="s">
        <v>35</v>
      </c>
      <c r="C71" s="233"/>
      <c r="D71" s="233"/>
    </row>
    <row r="72" spans="1:4" x14ac:dyDescent="0.2">
      <c r="B72" t="s">
        <v>48</v>
      </c>
      <c r="C72" s="29" t="s">
        <v>47</v>
      </c>
    </row>
    <row r="73" spans="1:4" x14ac:dyDescent="0.2">
      <c r="B73" s="28"/>
    </row>
    <row r="74" spans="1:4" ht="30.75" customHeight="1" x14ac:dyDescent="0.2">
      <c r="A74" s="13" t="s">
        <v>13</v>
      </c>
      <c r="B74" s="232" t="s">
        <v>117</v>
      </c>
      <c r="C74" s="233"/>
      <c r="D74" s="233"/>
    </row>
    <row r="76" spans="1:4" ht="24.75" customHeight="1" x14ac:dyDescent="0.2">
      <c r="A76" s="13" t="s">
        <v>21</v>
      </c>
      <c r="B76" s="232" t="s">
        <v>44</v>
      </c>
      <c r="C76" s="233"/>
      <c r="D76" s="233"/>
    </row>
    <row r="78" spans="1:4" ht="42.75" customHeight="1" x14ac:dyDescent="0.2">
      <c r="A78" s="232" t="s">
        <v>46</v>
      </c>
      <c r="B78" s="232"/>
      <c r="C78" s="232"/>
      <c r="D78" s="232"/>
    </row>
    <row r="79" spans="1:4" x14ac:dyDescent="0.2">
      <c r="B79" s="232"/>
      <c r="C79" s="233"/>
      <c r="D79" s="233"/>
    </row>
  </sheetData>
  <mergeCells count="12">
    <mergeCell ref="B74:D74"/>
    <mergeCell ref="B79:D79"/>
    <mergeCell ref="B76:D76"/>
    <mergeCell ref="A78:D78"/>
    <mergeCell ref="B17:D18"/>
    <mergeCell ref="B43:D43"/>
    <mergeCell ref="B51:D52"/>
    <mergeCell ref="B71:D71"/>
    <mergeCell ref="B47:D47"/>
    <mergeCell ref="B45:D45"/>
    <mergeCell ref="B37:D38"/>
    <mergeCell ref="B40:D41"/>
  </mergeCells>
  <phoneticPr fontId="6" type="noConversion"/>
  <hyperlinks>
    <hyperlink ref="C72" r:id="rId1"/>
  </hyperlinks>
  <pageMargins left="0.75" right="0.75" top="1" bottom="1" header="0.5" footer="0.5"/>
  <pageSetup scale="94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AA42"/>
  <sheetViews>
    <sheetView showGridLines="0" topLeftCell="A3" workbookViewId="0">
      <pane xSplit="5" ySplit="4" topLeftCell="F7" activePane="bottomRight" state="frozen"/>
      <selection activeCell="A3" sqref="A3"/>
      <selection pane="topRight" activeCell="F3" sqref="F3"/>
      <selection pane="bottomLeft" activeCell="A7" sqref="A7"/>
      <selection pane="bottomRight" activeCell="F7" sqref="F7"/>
    </sheetView>
  </sheetViews>
  <sheetFormatPr defaultRowHeight="12.75" x14ac:dyDescent="0.2"/>
  <cols>
    <col min="2" max="2" width="4.42578125" customWidth="1"/>
    <col min="3" max="3" width="12.5703125" customWidth="1"/>
    <col min="4" max="4" width="21.28515625" customWidth="1"/>
    <col min="5" max="5" width="11.28515625" style="12" customWidth="1"/>
    <col min="6" max="6" width="12.85546875" customWidth="1"/>
    <col min="7" max="7" width="10.5703125" customWidth="1"/>
    <col min="8" max="8" width="8.85546875" customWidth="1"/>
    <col min="9" max="9" width="11" customWidth="1"/>
    <col min="10" max="11" width="10.85546875" customWidth="1"/>
    <col min="12" max="13" width="15.28515625" style="24" customWidth="1"/>
    <col min="14" max="14" width="12.7109375" style="24" customWidth="1"/>
    <col min="15" max="15" width="13" style="24" customWidth="1"/>
    <col min="16" max="16" width="10.5703125" style="24" customWidth="1"/>
    <col min="17" max="17" width="10.28515625" style="24" customWidth="1"/>
    <col min="18" max="18" width="10.42578125" style="24" customWidth="1"/>
    <col min="19" max="19" width="14.28515625" style="24" customWidth="1"/>
    <col min="20" max="20" width="14.42578125" style="24" customWidth="1"/>
    <col min="21" max="21" width="10.85546875" style="24" customWidth="1"/>
    <col min="22" max="22" width="11.5703125" style="24" customWidth="1"/>
    <col min="23" max="23" width="9.5703125" style="24" customWidth="1"/>
    <col min="24" max="24" width="9.42578125" customWidth="1"/>
    <col min="25" max="25" width="14.7109375" customWidth="1"/>
    <col min="26" max="26" width="12.5703125" style="24" customWidth="1"/>
    <col min="27" max="27" width="12.5703125" customWidth="1"/>
  </cols>
  <sheetData>
    <row r="1" spans="1:27" ht="18" x14ac:dyDescent="0.25">
      <c r="A1" s="16"/>
      <c r="B1" s="30" t="s">
        <v>67</v>
      </c>
      <c r="C1" s="30"/>
      <c r="D1" s="30"/>
      <c r="E1" s="42"/>
      <c r="F1" s="30"/>
      <c r="G1" s="30"/>
      <c r="H1" s="30"/>
      <c r="I1" s="30"/>
      <c r="J1" s="30"/>
      <c r="K1" s="30"/>
      <c r="L1" s="32"/>
      <c r="M1" s="32"/>
      <c r="N1" s="32"/>
      <c r="O1" s="32"/>
      <c r="P1" s="32"/>
      <c r="Q1" s="32"/>
      <c r="R1" s="32"/>
      <c r="S1" s="30"/>
      <c r="T1" s="32"/>
      <c r="U1" s="32"/>
      <c r="V1" s="30"/>
      <c r="W1" s="30"/>
      <c r="X1" s="30"/>
      <c r="Y1" s="30"/>
      <c r="Z1" s="32"/>
      <c r="AA1" s="30"/>
    </row>
    <row r="2" spans="1:27" x14ac:dyDescent="0.2">
      <c r="A2" s="43"/>
      <c r="B2" s="44" t="str">
        <f>IF(projID="enter Project ID here","Enter Project information on the General sheet",country&amp;" "&amp;projID&amp;": "&amp;projectName&amp;" "&amp;lncr)</f>
        <v>Yemen P122594: Labor Intensive Public Works Project (Public Works IV) IDA H663-0</v>
      </c>
      <c r="C2" s="44"/>
      <c r="D2" s="44"/>
      <c r="E2" s="45"/>
      <c r="F2" s="44"/>
      <c r="G2" s="44"/>
      <c r="H2" s="44"/>
      <c r="I2" s="44"/>
      <c r="J2" s="44"/>
      <c r="K2" s="44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4"/>
      <c r="Y2" s="44"/>
      <c r="Z2" s="46"/>
      <c r="AA2" s="44"/>
    </row>
    <row r="4" spans="1:27" x14ac:dyDescent="0.2">
      <c r="A4" s="31" t="s">
        <v>90</v>
      </c>
      <c r="K4" s="35" t="s">
        <v>68</v>
      </c>
      <c r="L4" s="36"/>
      <c r="M4" s="37"/>
    </row>
    <row r="5" spans="1:27" ht="76.5" x14ac:dyDescent="0.2">
      <c r="A5" s="33"/>
      <c r="B5" s="23" t="s">
        <v>49</v>
      </c>
      <c r="C5" s="23" t="s">
        <v>59</v>
      </c>
      <c r="D5" s="23" t="s">
        <v>91</v>
      </c>
      <c r="E5" s="23" t="s">
        <v>93</v>
      </c>
      <c r="F5" s="23" t="s">
        <v>69</v>
      </c>
      <c r="G5" s="23" t="s">
        <v>58</v>
      </c>
      <c r="H5" s="23" t="s">
        <v>100</v>
      </c>
      <c r="I5" s="23" t="s">
        <v>54</v>
      </c>
      <c r="J5" s="23" t="s">
        <v>73</v>
      </c>
      <c r="K5" s="23" t="s">
        <v>70</v>
      </c>
      <c r="L5" s="34" t="s">
        <v>94</v>
      </c>
      <c r="M5" s="34" t="s">
        <v>95</v>
      </c>
      <c r="N5" s="34" t="s">
        <v>74</v>
      </c>
      <c r="O5" s="34" t="s">
        <v>75</v>
      </c>
      <c r="P5" s="34" t="s">
        <v>76</v>
      </c>
      <c r="Q5" s="34" t="s">
        <v>77</v>
      </c>
      <c r="R5" s="34" t="s">
        <v>78</v>
      </c>
      <c r="S5" s="23" t="s">
        <v>106</v>
      </c>
      <c r="T5" s="34" t="s">
        <v>88</v>
      </c>
      <c r="U5" s="34" t="s">
        <v>87</v>
      </c>
      <c r="V5" s="23" t="s">
        <v>85</v>
      </c>
      <c r="W5" s="23" t="s">
        <v>86</v>
      </c>
      <c r="X5" s="23" t="s">
        <v>79</v>
      </c>
      <c r="Y5" s="23" t="s">
        <v>89</v>
      </c>
      <c r="Z5" s="34" t="s">
        <v>80</v>
      </c>
      <c r="AA5" s="23" t="s">
        <v>81</v>
      </c>
    </row>
    <row r="6" spans="1:27" ht="39" customHeight="1" x14ac:dyDescent="0.2">
      <c r="A6" s="260" t="s">
        <v>204</v>
      </c>
      <c r="B6" s="261"/>
      <c r="C6" s="261"/>
      <c r="D6" s="261"/>
      <c r="E6" s="261"/>
      <c r="F6" s="262"/>
      <c r="G6" s="262"/>
      <c r="H6" s="262"/>
      <c r="I6" s="262"/>
      <c r="J6" s="262"/>
      <c r="K6" s="262"/>
      <c r="L6" s="53"/>
      <c r="M6" s="53"/>
      <c r="N6" s="53"/>
      <c r="O6" s="53"/>
      <c r="P6" s="53"/>
      <c r="Q6" s="53"/>
      <c r="R6" s="53"/>
      <c r="S6" s="52"/>
      <c r="T6" s="53"/>
      <c r="U6" s="53"/>
      <c r="V6" s="52"/>
      <c r="W6" s="52"/>
      <c r="X6" s="52"/>
      <c r="Y6" s="52"/>
      <c r="Z6" s="53"/>
      <c r="AA6" s="54"/>
    </row>
    <row r="7" spans="1:27" x14ac:dyDescent="0.2">
      <c r="A7" s="39" t="s">
        <v>82</v>
      </c>
      <c r="B7" s="248">
        <v>1</v>
      </c>
      <c r="C7" s="248" t="s">
        <v>150</v>
      </c>
      <c r="D7" s="248" t="s">
        <v>119</v>
      </c>
      <c r="E7" s="242" t="s">
        <v>1</v>
      </c>
      <c r="F7" s="69"/>
      <c r="G7" s="58" t="s">
        <v>107</v>
      </c>
      <c r="H7" s="58" t="s">
        <v>56</v>
      </c>
      <c r="I7" s="81" t="s">
        <v>108</v>
      </c>
      <c r="J7" s="58" t="s">
        <v>72</v>
      </c>
      <c r="K7" s="58" t="s">
        <v>72</v>
      </c>
      <c r="L7" s="94" t="s">
        <v>109</v>
      </c>
      <c r="M7" s="94" t="s">
        <v>109</v>
      </c>
      <c r="N7" s="76">
        <v>40817</v>
      </c>
      <c r="O7" s="97">
        <v>40848</v>
      </c>
      <c r="P7" s="76">
        <v>40862</v>
      </c>
      <c r="Q7" s="76">
        <v>40897</v>
      </c>
      <c r="R7" s="76">
        <v>40897</v>
      </c>
      <c r="S7" s="76">
        <v>40923</v>
      </c>
      <c r="T7" s="97" t="s">
        <v>109</v>
      </c>
      <c r="U7" s="76">
        <v>40954</v>
      </c>
      <c r="V7" s="251"/>
      <c r="W7" s="263"/>
      <c r="X7" s="251"/>
      <c r="Y7" s="254"/>
      <c r="Z7" s="76"/>
      <c r="AA7" s="257"/>
    </row>
    <row r="8" spans="1:27" x14ac:dyDescent="0.2">
      <c r="A8" s="40" t="s">
        <v>83</v>
      </c>
      <c r="B8" s="249"/>
      <c r="C8" s="249"/>
      <c r="D8" s="249"/>
      <c r="E8" s="243"/>
      <c r="F8" s="59"/>
      <c r="G8" s="59"/>
      <c r="H8" s="59"/>
      <c r="I8" s="59"/>
      <c r="J8" s="59"/>
      <c r="K8" s="59"/>
      <c r="L8" s="60"/>
      <c r="M8" s="60"/>
      <c r="N8" s="78"/>
      <c r="O8" s="78"/>
      <c r="P8" s="78"/>
      <c r="Q8" s="78"/>
      <c r="R8" s="78"/>
      <c r="S8" s="78"/>
      <c r="T8" s="78"/>
      <c r="U8" s="78"/>
      <c r="V8" s="252"/>
      <c r="W8" s="264"/>
      <c r="X8" s="252"/>
      <c r="Y8" s="255"/>
      <c r="Z8" s="78"/>
      <c r="AA8" s="258"/>
    </row>
    <row r="9" spans="1:27" x14ac:dyDescent="0.2">
      <c r="A9" s="41" t="s">
        <v>84</v>
      </c>
      <c r="B9" s="250"/>
      <c r="C9" s="250"/>
      <c r="D9" s="250"/>
      <c r="E9" s="244"/>
      <c r="F9" s="70"/>
      <c r="G9" s="61"/>
      <c r="H9" s="61"/>
      <c r="I9" s="61"/>
      <c r="J9" s="61"/>
      <c r="K9" s="61"/>
      <c r="L9" s="62" t="s">
        <v>135</v>
      </c>
      <c r="M9" s="62" t="s">
        <v>135</v>
      </c>
      <c r="N9" s="64"/>
      <c r="O9" s="64"/>
      <c r="P9" s="64"/>
      <c r="Q9" s="64"/>
      <c r="R9" s="64"/>
      <c r="S9" s="64"/>
      <c r="T9" s="64"/>
      <c r="U9" s="64"/>
      <c r="V9" s="253"/>
      <c r="W9" s="265"/>
      <c r="X9" s="253"/>
      <c r="Y9" s="256"/>
      <c r="Z9" s="64"/>
      <c r="AA9" s="259"/>
    </row>
    <row r="10" spans="1:27" x14ac:dyDescent="0.2">
      <c r="A10" s="39" t="s">
        <v>82</v>
      </c>
      <c r="B10" s="248">
        <v>2</v>
      </c>
      <c r="C10" s="242" t="s">
        <v>130</v>
      </c>
      <c r="D10" s="242" t="s">
        <v>120</v>
      </c>
      <c r="E10" s="242" t="s">
        <v>1</v>
      </c>
      <c r="F10" s="75"/>
      <c r="G10" s="58" t="s">
        <v>107</v>
      </c>
      <c r="H10" s="58" t="s">
        <v>57</v>
      </c>
      <c r="I10" s="58" t="s">
        <v>121</v>
      </c>
      <c r="J10" s="58" t="s">
        <v>72</v>
      </c>
      <c r="K10" s="58" t="s">
        <v>72</v>
      </c>
      <c r="L10" s="94" t="s">
        <v>109</v>
      </c>
      <c r="M10" s="94" t="s">
        <v>109</v>
      </c>
      <c r="N10" s="235" t="s">
        <v>122</v>
      </c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7"/>
    </row>
    <row r="11" spans="1:27" x14ac:dyDescent="0.2">
      <c r="A11" s="40" t="s">
        <v>83</v>
      </c>
      <c r="B11" s="249"/>
      <c r="C11" s="243"/>
      <c r="D11" s="243"/>
      <c r="E11" s="243"/>
      <c r="F11" s="77"/>
      <c r="G11" s="59"/>
      <c r="H11" s="59"/>
      <c r="I11" s="59"/>
      <c r="J11" s="59"/>
      <c r="K11" s="59"/>
      <c r="L11" s="60"/>
      <c r="M11" s="60"/>
      <c r="N11" s="238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40"/>
    </row>
    <row r="12" spans="1:27" x14ac:dyDescent="0.2">
      <c r="A12" s="41" t="s">
        <v>84</v>
      </c>
      <c r="B12" s="250"/>
      <c r="C12" s="244"/>
      <c r="D12" s="244"/>
      <c r="E12" s="244"/>
      <c r="F12" s="63"/>
      <c r="G12" s="61"/>
      <c r="H12" s="61"/>
      <c r="I12" s="61"/>
      <c r="J12" s="61"/>
      <c r="K12" s="61"/>
      <c r="L12" s="94"/>
      <c r="M12" s="62" t="s">
        <v>135</v>
      </c>
      <c r="N12" s="245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7"/>
    </row>
    <row r="13" spans="1:27" x14ac:dyDescent="0.2">
      <c r="A13" s="39" t="s">
        <v>82</v>
      </c>
      <c r="B13" s="248">
        <v>3</v>
      </c>
      <c r="C13" s="242" t="s">
        <v>128</v>
      </c>
      <c r="D13" s="242" t="s">
        <v>129</v>
      </c>
      <c r="E13" s="242" t="s">
        <v>1</v>
      </c>
      <c r="F13" s="85"/>
      <c r="G13" s="81" t="s">
        <v>107</v>
      </c>
      <c r="H13" s="81" t="s">
        <v>57</v>
      </c>
      <c r="I13" s="81" t="s">
        <v>108</v>
      </c>
      <c r="J13" s="81" t="s">
        <v>72</v>
      </c>
      <c r="K13" s="81" t="s">
        <v>72</v>
      </c>
      <c r="L13" s="91"/>
      <c r="M13" s="91" t="s">
        <v>109</v>
      </c>
      <c r="N13" s="235" t="s">
        <v>122</v>
      </c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7"/>
    </row>
    <row r="14" spans="1:27" x14ac:dyDescent="0.2">
      <c r="A14" s="40" t="s">
        <v>83</v>
      </c>
      <c r="B14" s="249"/>
      <c r="C14" s="243"/>
      <c r="D14" s="243"/>
      <c r="E14" s="243"/>
      <c r="F14" s="82"/>
      <c r="G14" s="82"/>
      <c r="H14" s="82"/>
      <c r="I14" s="82"/>
      <c r="J14" s="82"/>
      <c r="K14" s="82"/>
      <c r="L14" s="86"/>
      <c r="M14" s="86"/>
      <c r="N14" s="238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40"/>
    </row>
    <row r="15" spans="1:27" x14ac:dyDescent="0.2">
      <c r="A15" s="41" t="s">
        <v>84</v>
      </c>
      <c r="B15" s="250"/>
      <c r="C15" s="244"/>
      <c r="D15" s="244"/>
      <c r="E15" s="244"/>
      <c r="F15" s="83"/>
      <c r="G15" s="83"/>
      <c r="H15" s="83"/>
      <c r="I15" s="83"/>
      <c r="J15" s="83"/>
      <c r="K15" s="83" t="s">
        <v>72</v>
      </c>
      <c r="L15" s="94" t="s">
        <v>109</v>
      </c>
      <c r="M15" s="71" t="s">
        <v>109</v>
      </c>
      <c r="N15" s="238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0"/>
    </row>
    <row r="16" spans="1:27" ht="13.5" thickBot="1" x14ac:dyDescent="0.25">
      <c r="A16" s="55"/>
      <c r="B16" s="68"/>
      <c r="C16" s="68"/>
      <c r="D16" s="84"/>
      <c r="E16" s="84"/>
      <c r="F16" s="93"/>
      <c r="G16" s="68"/>
      <c r="H16" s="68"/>
      <c r="I16" s="68"/>
      <c r="J16" s="68"/>
      <c r="K16" s="68"/>
      <c r="L16" s="71"/>
      <c r="M16" s="71"/>
      <c r="N16" s="79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80"/>
    </row>
    <row r="17" spans="1:27" ht="12.75" customHeight="1" x14ac:dyDescent="0.2">
      <c r="A17" s="124" t="s">
        <v>82</v>
      </c>
      <c r="B17" s="278">
        <v>1</v>
      </c>
      <c r="C17" s="278" t="s">
        <v>151</v>
      </c>
      <c r="D17" s="280" t="s">
        <v>173</v>
      </c>
      <c r="E17" s="282" t="s">
        <v>2</v>
      </c>
      <c r="F17" s="125"/>
      <c r="G17" s="126" t="s">
        <v>107</v>
      </c>
      <c r="H17" s="127" t="s">
        <v>57</v>
      </c>
      <c r="I17" s="127" t="s">
        <v>108</v>
      </c>
      <c r="J17" s="180" t="s">
        <v>72</v>
      </c>
      <c r="K17" s="180" t="s">
        <v>72</v>
      </c>
      <c r="L17" s="170" t="s">
        <v>109</v>
      </c>
      <c r="M17" s="171" t="s">
        <v>109</v>
      </c>
      <c r="N17" s="181">
        <v>40634</v>
      </c>
      <c r="O17" s="172" t="s">
        <v>109</v>
      </c>
      <c r="P17" s="172">
        <v>40719</v>
      </c>
      <c r="Q17" s="172">
        <v>40754</v>
      </c>
      <c r="R17" s="172">
        <v>40754</v>
      </c>
      <c r="S17" s="172">
        <v>40796</v>
      </c>
      <c r="T17" s="172" t="s">
        <v>109</v>
      </c>
      <c r="U17" s="172">
        <v>40816</v>
      </c>
      <c r="V17" s="283" t="s">
        <v>136</v>
      </c>
      <c r="W17" s="286" t="s">
        <v>107</v>
      </c>
      <c r="X17" s="275" t="s">
        <v>175</v>
      </c>
      <c r="Y17" s="275" t="s">
        <v>175</v>
      </c>
      <c r="Z17" s="178">
        <f>U17+420</f>
        <v>41236</v>
      </c>
      <c r="AA17" s="289"/>
    </row>
    <row r="18" spans="1:27" x14ac:dyDescent="0.2">
      <c r="A18" s="132" t="s">
        <v>83</v>
      </c>
      <c r="B18" s="249"/>
      <c r="C18" s="249"/>
      <c r="D18" s="243"/>
      <c r="E18" s="243"/>
      <c r="F18" s="118"/>
      <c r="G18" s="118"/>
      <c r="H18" s="118"/>
      <c r="I18" s="118"/>
      <c r="J18" s="182"/>
      <c r="K18" s="182"/>
      <c r="L18" s="183"/>
      <c r="M18" s="183"/>
      <c r="N18" s="184">
        <v>41122</v>
      </c>
      <c r="O18" s="173" t="s">
        <v>109</v>
      </c>
      <c r="P18" s="173">
        <f>N18+45</f>
        <v>41167</v>
      </c>
      <c r="Q18" s="173">
        <f>P18+35</f>
        <v>41202</v>
      </c>
      <c r="R18" s="173">
        <f>Q18</f>
        <v>41202</v>
      </c>
      <c r="S18" s="173">
        <f>R18+40</f>
        <v>41242</v>
      </c>
      <c r="T18" s="173"/>
      <c r="U18" s="173">
        <f>S18+20</f>
        <v>41262</v>
      </c>
      <c r="V18" s="284"/>
      <c r="W18" s="287"/>
      <c r="X18" s="276"/>
      <c r="Y18" s="276"/>
      <c r="Z18" s="185">
        <f>U18+420</f>
        <v>41682</v>
      </c>
      <c r="AA18" s="290"/>
    </row>
    <row r="19" spans="1:27" ht="13.5" thickBot="1" x14ac:dyDescent="0.25">
      <c r="A19" s="133" t="s">
        <v>84</v>
      </c>
      <c r="B19" s="279"/>
      <c r="C19" s="279"/>
      <c r="D19" s="281"/>
      <c r="E19" s="281"/>
      <c r="F19" s="134"/>
      <c r="G19" s="134"/>
      <c r="H19" s="135"/>
      <c r="I19" s="135"/>
      <c r="J19" s="186"/>
      <c r="K19" s="186"/>
      <c r="L19" s="187" t="s">
        <v>135</v>
      </c>
      <c r="M19" s="187" t="s">
        <v>135</v>
      </c>
      <c r="N19" s="188"/>
      <c r="O19" s="174" t="s">
        <v>187</v>
      </c>
      <c r="P19" s="174">
        <v>41175</v>
      </c>
      <c r="Q19" s="174">
        <v>41218</v>
      </c>
      <c r="R19" s="174">
        <v>41218</v>
      </c>
      <c r="S19" s="174" t="s">
        <v>188</v>
      </c>
      <c r="T19" s="204" t="s">
        <v>186</v>
      </c>
      <c r="U19" s="174" t="s">
        <v>189</v>
      </c>
      <c r="V19" s="285"/>
      <c r="W19" s="288"/>
      <c r="X19" s="277"/>
      <c r="Y19" s="277"/>
      <c r="Z19" s="179"/>
      <c r="AA19" s="291"/>
    </row>
    <row r="20" spans="1:27" ht="12.75" customHeight="1" x14ac:dyDescent="0.2">
      <c r="A20" s="122" t="s">
        <v>82</v>
      </c>
      <c r="B20" s="297">
        <v>2</v>
      </c>
      <c r="C20" s="297" t="s">
        <v>152</v>
      </c>
      <c r="D20" s="299" t="s">
        <v>174</v>
      </c>
      <c r="E20" s="243" t="s">
        <v>2</v>
      </c>
      <c r="F20" s="123"/>
      <c r="G20" s="72" t="s">
        <v>107</v>
      </c>
      <c r="H20" s="68" t="s">
        <v>57</v>
      </c>
      <c r="I20" s="68" t="s">
        <v>108</v>
      </c>
      <c r="J20" s="189" t="s">
        <v>72</v>
      </c>
      <c r="K20" s="189" t="s">
        <v>72</v>
      </c>
      <c r="L20" s="175" t="s">
        <v>109</v>
      </c>
      <c r="M20" s="175" t="s">
        <v>109</v>
      </c>
      <c r="N20" s="176">
        <v>40725</v>
      </c>
      <c r="O20" s="176" t="s">
        <v>109</v>
      </c>
      <c r="P20" s="176">
        <v>40811</v>
      </c>
      <c r="Q20" s="176">
        <v>40846</v>
      </c>
      <c r="R20" s="176">
        <v>40846</v>
      </c>
      <c r="S20" s="184">
        <v>40892</v>
      </c>
      <c r="T20" s="173" t="s">
        <v>109</v>
      </c>
      <c r="U20" s="196">
        <v>40923</v>
      </c>
      <c r="V20" s="284" t="s">
        <v>136</v>
      </c>
      <c r="W20" s="295" t="s">
        <v>107</v>
      </c>
      <c r="X20" s="276" t="s">
        <v>175</v>
      </c>
      <c r="Y20" s="276" t="s">
        <v>175</v>
      </c>
      <c r="Z20" s="176"/>
      <c r="AA20" s="292"/>
    </row>
    <row r="21" spans="1:27" x14ac:dyDescent="0.2">
      <c r="A21" s="40" t="s">
        <v>83</v>
      </c>
      <c r="B21" s="249"/>
      <c r="C21" s="249"/>
      <c r="D21" s="243"/>
      <c r="E21" s="243"/>
      <c r="F21" s="59"/>
      <c r="G21" s="59"/>
      <c r="H21" s="59"/>
      <c r="I21" s="59"/>
      <c r="J21" s="182"/>
      <c r="K21" s="182"/>
      <c r="L21" s="183"/>
      <c r="M21" s="183"/>
      <c r="N21" s="183">
        <v>41153</v>
      </c>
      <c r="O21" s="183"/>
      <c r="P21" s="183">
        <f>N21+45</f>
        <v>41198</v>
      </c>
      <c r="Q21" s="183">
        <f>P21+35</f>
        <v>41233</v>
      </c>
      <c r="R21" s="183">
        <f>Q21</f>
        <v>41233</v>
      </c>
      <c r="S21" s="190">
        <f>R21+40</f>
        <v>41273</v>
      </c>
      <c r="T21" s="173" t="s">
        <v>109</v>
      </c>
      <c r="U21" s="197">
        <f>S21+20</f>
        <v>41293</v>
      </c>
      <c r="V21" s="284"/>
      <c r="W21" s="287"/>
      <c r="X21" s="276"/>
      <c r="Y21" s="276"/>
      <c r="Z21" s="183">
        <f>U21+420</f>
        <v>41713</v>
      </c>
      <c r="AA21" s="293"/>
    </row>
    <row r="22" spans="1:27" ht="13.5" thickBot="1" x14ac:dyDescent="0.25">
      <c r="A22" s="137" t="s">
        <v>84</v>
      </c>
      <c r="B22" s="298"/>
      <c r="C22" s="298"/>
      <c r="D22" s="243"/>
      <c r="E22" s="243"/>
      <c r="F22" s="138"/>
      <c r="G22" s="138"/>
      <c r="H22" s="68"/>
      <c r="I22" s="68"/>
      <c r="J22" s="189"/>
      <c r="K22" s="189"/>
      <c r="L22" s="175" t="s">
        <v>135</v>
      </c>
      <c r="M22" s="175"/>
      <c r="N22" s="177"/>
      <c r="O22" s="177"/>
      <c r="P22" s="177">
        <v>41223</v>
      </c>
      <c r="Q22" s="177">
        <v>41259</v>
      </c>
      <c r="R22" s="177">
        <v>41259</v>
      </c>
      <c r="S22" s="191" t="s">
        <v>190</v>
      </c>
      <c r="T22" s="173" t="s">
        <v>109</v>
      </c>
      <c r="U22" s="198" t="s">
        <v>191</v>
      </c>
      <c r="V22" s="284"/>
      <c r="W22" s="296"/>
      <c r="X22" s="276"/>
      <c r="Y22" s="276"/>
      <c r="Z22" s="177"/>
      <c r="AA22" s="294"/>
    </row>
    <row r="23" spans="1:27" ht="12.75" customHeight="1" x14ac:dyDescent="0.2">
      <c r="A23" s="124" t="s">
        <v>82</v>
      </c>
      <c r="B23" s="278">
        <v>3</v>
      </c>
      <c r="C23" s="278" t="s">
        <v>153</v>
      </c>
      <c r="D23" s="280" t="s">
        <v>181</v>
      </c>
      <c r="E23" s="282" t="s">
        <v>2</v>
      </c>
      <c r="F23" s="139"/>
      <c r="G23" s="126" t="s">
        <v>107</v>
      </c>
      <c r="H23" s="127" t="s">
        <v>57</v>
      </c>
      <c r="I23" s="127" t="s">
        <v>108</v>
      </c>
      <c r="J23" s="180" t="s">
        <v>72</v>
      </c>
      <c r="K23" s="180" t="s">
        <v>72</v>
      </c>
      <c r="L23" s="170" t="s">
        <v>109</v>
      </c>
      <c r="M23" s="170" t="s">
        <v>109</v>
      </c>
      <c r="N23" s="178">
        <v>40787</v>
      </c>
      <c r="O23" s="178" t="s">
        <v>109</v>
      </c>
      <c r="P23" s="178">
        <v>40902</v>
      </c>
      <c r="Q23" s="178">
        <v>40938</v>
      </c>
      <c r="R23" s="178">
        <v>40938</v>
      </c>
      <c r="S23" s="192">
        <v>40983</v>
      </c>
      <c r="T23" s="173" t="s">
        <v>109</v>
      </c>
      <c r="U23" s="199">
        <v>41014</v>
      </c>
      <c r="V23" s="283" t="s">
        <v>136</v>
      </c>
      <c r="W23" s="286" t="s">
        <v>107</v>
      </c>
      <c r="X23" s="275" t="s">
        <v>175</v>
      </c>
      <c r="Y23" s="275" t="s">
        <v>175</v>
      </c>
      <c r="Z23" s="178"/>
      <c r="AA23" s="289"/>
    </row>
    <row r="24" spans="1:27" x14ac:dyDescent="0.2">
      <c r="A24" s="132" t="s">
        <v>83</v>
      </c>
      <c r="B24" s="249"/>
      <c r="C24" s="249"/>
      <c r="D24" s="243"/>
      <c r="E24" s="243"/>
      <c r="F24" s="118"/>
      <c r="G24" s="118"/>
      <c r="H24" s="118"/>
      <c r="I24" s="118"/>
      <c r="J24" s="182"/>
      <c r="K24" s="182"/>
      <c r="L24" s="183"/>
      <c r="M24" s="183"/>
      <c r="N24" s="183">
        <v>41275</v>
      </c>
      <c r="O24" s="183"/>
      <c r="P24" s="183">
        <f>N24+45</f>
        <v>41320</v>
      </c>
      <c r="Q24" s="183">
        <f>P24+35</f>
        <v>41355</v>
      </c>
      <c r="R24" s="183">
        <f>Q24</f>
        <v>41355</v>
      </c>
      <c r="S24" s="190">
        <f>R24+40</f>
        <v>41395</v>
      </c>
      <c r="T24" s="173" t="s">
        <v>109</v>
      </c>
      <c r="U24" s="197">
        <f>S24+20</f>
        <v>41415</v>
      </c>
      <c r="V24" s="284"/>
      <c r="W24" s="287"/>
      <c r="X24" s="276"/>
      <c r="Y24" s="276"/>
      <c r="Z24" s="183">
        <f>U24+400</f>
        <v>41815</v>
      </c>
      <c r="AA24" s="290"/>
    </row>
    <row r="25" spans="1:27" ht="13.5" thickBot="1" x14ac:dyDescent="0.25">
      <c r="A25" s="133" t="s">
        <v>84</v>
      </c>
      <c r="B25" s="279"/>
      <c r="C25" s="279"/>
      <c r="D25" s="281"/>
      <c r="E25" s="281"/>
      <c r="F25" s="134"/>
      <c r="G25" s="134"/>
      <c r="H25" s="135"/>
      <c r="I25" s="135"/>
      <c r="J25" s="186"/>
      <c r="K25" s="186"/>
      <c r="L25" s="187" t="s">
        <v>135</v>
      </c>
      <c r="M25" s="187" t="s">
        <v>135</v>
      </c>
      <c r="N25" s="179"/>
      <c r="O25" s="179"/>
      <c r="P25" s="179" t="s">
        <v>192</v>
      </c>
      <c r="Q25" s="179" t="s">
        <v>193</v>
      </c>
      <c r="R25" s="179" t="s">
        <v>193</v>
      </c>
      <c r="S25" s="188"/>
      <c r="T25" s="173" t="s">
        <v>109</v>
      </c>
      <c r="U25" s="200"/>
      <c r="V25" s="285"/>
      <c r="W25" s="288"/>
      <c r="X25" s="277"/>
      <c r="Y25" s="277"/>
      <c r="Z25" s="179"/>
      <c r="AA25" s="291"/>
    </row>
    <row r="26" spans="1:27" ht="12.75" customHeight="1" x14ac:dyDescent="0.2">
      <c r="A26" s="122" t="s">
        <v>82</v>
      </c>
      <c r="B26" s="297">
        <v>4</v>
      </c>
      <c r="C26" s="300" t="s">
        <v>162</v>
      </c>
      <c r="D26" s="299" t="s">
        <v>154</v>
      </c>
      <c r="E26" s="243" t="s">
        <v>2</v>
      </c>
      <c r="F26" s="123"/>
      <c r="G26" s="72" t="s">
        <v>107</v>
      </c>
      <c r="H26" s="68" t="s">
        <v>57</v>
      </c>
      <c r="I26" s="68" t="s">
        <v>108</v>
      </c>
      <c r="J26" s="189" t="s">
        <v>72</v>
      </c>
      <c r="K26" s="189" t="s">
        <v>72</v>
      </c>
      <c r="L26" s="175" t="s">
        <v>109</v>
      </c>
      <c r="M26" s="175" t="s">
        <v>109</v>
      </c>
      <c r="N26" s="176">
        <v>40940</v>
      </c>
      <c r="O26" s="176" t="s">
        <v>109</v>
      </c>
      <c r="P26" s="176">
        <v>41000</v>
      </c>
      <c r="Q26" s="176">
        <v>41034</v>
      </c>
      <c r="R26" s="176">
        <v>41034</v>
      </c>
      <c r="S26" s="184">
        <v>41080</v>
      </c>
      <c r="T26" s="173" t="s">
        <v>109</v>
      </c>
      <c r="U26" s="196">
        <v>41110</v>
      </c>
      <c r="V26" s="284" t="s">
        <v>136</v>
      </c>
      <c r="W26" s="295" t="s">
        <v>107</v>
      </c>
      <c r="X26" s="276" t="s">
        <v>175</v>
      </c>
      <c r="Y26" s="276" t="s">
        <v>175</v>
      </c>
      <c r="Z26" s="176"/>
      <c r="AA26" s="292"/>
    </row>
    <row r="27" spans="1:27" x14ac:dyDescent="0.2">
      <c r="A27" s="40" t="s">
        <v>83</v>
      </c>
      <c r="B27" s="249"/>
      <c r="C27" s="249"/>
      <c r="D27" s="243"/>
      <c r="E27" s="243"/>
      <c r="F27" s="92"/>
      <c r="G27" s="92"/>
      <c r="H27" s="92"/>
      <c r="I27" s="92"/>
      <c r="J27" s="182"/>
      <c r="K27" s="182"/>
      <c r="L27" s="183"/>
      <c r="M27" s="183"/>
      <c r="N27" s="183">
        <v>41348</v>
      </c>
      <c r="O27" s="183"/>
      <c r="P27" s="183">
        <f>N27+45</f>
        <v>41393</v>
      </c>
      <c r="Q27" s="183">
        <f>P27+35</f>
        <v>41428</v>
      </c>
      <c r="R27" s="183">
        <f>Q27</f>
        <v>41428</v>
      </c>
      <c r="S27" s="190">
        <f>R27+40</f>
        <v>41468</v>
      </c>
      <c r="T27" s="173" t="s">
        <v>109</v>
      </c>
      <c r="U27" s="197">
        <f>S27+20</f>
        <v>41488</v>
      </c>
      <c r="V27" s="284"/>
      <c r="W27" s="287"/>
      <c r="X27" s="276"/>
      <c r="Y27" s="276"/>
      <c r="Z27" s="183">
        <f>U27+400</f>
        <v>41888</v>
      </c>
      <c r="AA27" s="293"/>
    </row>
    <row r="28" spans="1:27" ht="13.5" thickBot="1" x14ac:dyDescent="0.25">
      <c r="A28" s="137" t="s">
        <v>84</v>
      </c>
      <c r="B28" s="298"/>
      <c r="C28" s="298"/>
      <c r="D28" s="243"/>
      <c r="E28" s="243"/>
      <c r="F28" s="138"/>
      <c r="G28" s="138"/>
      <c r="H28" s="68"/>
      <c r="I28" s="68"/>
      <c r="J28" s="189"/>
      <c r="K28" s="189"/>
      <c r="L28" s="175" t="s">
        <v>135</v>
      </c>
      <c r="M28" s="175" t="s">
        <v>135</v>
      </c>
      <c r="N28" s="177"/>
      <c r="O28" s="177"/>
      <c r="P28" s="177">
        <v>41332</v>
      </c>
      <c r="Q28" s="177"/>
      <c r="R28" s="177"/>
      <c r="S28" s="191"/>
      <c r="T28" s="173" t="s">
        <v>109</v>
      </c>
      <c r="U28" s="198"/>
      <c r="V28" s="284"/>
      <c r="W28" s="296"/>
      <c r="X28" s="276"/>
      <c r="Y28" s="276"/>
      <c r="Z28" s="177"/>
      <c r="AA28" s="294"/>
    </row>
    <row r="29" spans="1:27" ht="12.75" customHeight="1" x14ac:dyDescent="0.2">
      <c r="A29" s="124" t="s">
        <v>82</v>
      </c>
      <c r="B29" s="278">
        <v>3</v>
      </c>
      <c r="C29" s="278" t="s">
        <v>176</v>
      </c>
      <c r="D29" s="280" t="s">
        <v>154</v>
      </c>
      <c r="E29" s="282" t="s">
        <v>2</v>
      </c>
      <c r="F29" s="139"/>
      <c r="G29" s="126" t="s">
        <v>107</v>
      </c>
      <c r="H29" s="127" t="s">
        <v>57</v>
      </c>
      <c r="I29" s="127" t="s">
        <v>108</v>
      </c>
      <c r="J29" s="180" t="s">
        <v>72</v>
      </c>
      <c r="K29" s="180" t="s">
        <v>72</v>
      </c>
      <c r="L29" s="170" t="s">
        <v>109</v>
      </c>
      <c r="M29" s="170" t="s">
        <v>109</v>
      </c>
      <c r="N29" s="178">
        <v>40787</v>
      </c>
      <c r="O29" s="178" t="s">
        <v>109</v>
      </c>
      <c r="P29" s="178">
        <v>41501</v>
      </c>
      <c r="Q29" s="178">
        <f>P29+35</f>
        <v>41536</v>
      </c>
      <c r="R29" s="178">
        <f>Q29</f>
        <v>41536</v>
      </c>
      <c r="S29" s="192">
        <f>R29+40</f>
        <v>41576</v>
      </c>
      <c r="T29" s="173" t="s">
        <v>109</v>
      </c>
      <c r="U29" s="199">
        <f>S29+20</f>
        <v>41596</v>
      </c>
      <c r="V29" s="283" t="s">
        <v>136</v>
      </c>
      <c r="W29" s="286" t="s">
        <v>107</v>
      </c>
      <c r="X29" s="275" t="s">
        <v>175</v>
      </c>
      <c r="Y29" s="275" t="s">
        <v>175</v>
      </c>
      <c r="Z29" s="178"/>
      <c r="AA29" s="289"/>
    </row>
    <row r="30" spans="1:27" x14ac:dyDescent="0.2">
      <c r="A30" s="132" t="s">
        <v>83</v>
      </c>
      <c r="B30" s="249"/>
      <c r="C30" s="249"/>
      <c r="D30" s="243"/>
      <c r="E30" s="243"/>
      <c r="F30" s="118"/>
      <c r="G30" s="118"/>
      <c r="H30" s="118"/>
      <c r="I30" s="118"/>
      <c r="J30" s="182"/>
      <c r="K30" s="182"/>
      <c r="L30" s="183"/>
      <c r="M30" s="183"/>
      <c r="N30" s="183">
        <v>41456</v>
      </c>
      <c r="O30" s="183"/>
      <c r="P30" s="183">
        <f>N30+45</f>
        <v>41501</v>
      </c>
      <c r="Q30" s="183">
        <f>P30+35</f>
        <v>41536</v>
      </c>
      <c r="R30" s="183">
        <f>Q30</f>
        <v>41536</v>
      </c>
      <c r="S30" s="190">
        <f>R30+40</f>
        <v>41576</v>
      </c>
      <c r="T30" s="173" t="s">
        <v>109</v>
      </c>
      <c r="U30" s="197">
        <f>S30+20</f>
        <v>41596</v>
      </c>
      <c r="V30" s="284"/>
      <c r="W30" s="287"/>
      <c r="X30" s="276"/>
      <c r="Y30" s="276"/>
      <c r="Z30" s="183">
        <f>U30+400</f>
        <v>41996</v>
      </c>
      <c r="AA30" s="290"/>
    </row>
    <row r="31" spans="1:27" ht="13.5" thickBot="1" x14ac:dyDescent="0.25">
      <c r="A31" s="133" t="s">
        <v>84</v>
      </c>
      <c r="B31" s="279"/>
      <c r="C31" s="279"/>
      <c r="D31" s="281"/>
      <c r="E31" s="281"/>
      <c r="F31" s="134"/>
      <c r="G31" s="134"/>
      <c r="H31" s="135"/>
      <c r="I31" s="135"/>
      <c r="J31" s="186"/>
      <c r="K31" s="186"/>
      <c r="L31" s="187" t="s">
        <v>135</v>
      </c>
      <c r="M31" s="187" t="s">
        <v>135</v>
      </c>
      <c r="N31" s="179"/>
      <c r="O31" s="179"/>
      <c r="P31" s="179"/>
      <c r="Q31" s="179"/>
      <c r="R31" s="179"/>
      <c r="S31" s="188"/>
      <c r="T31" s="173" t="s">
        <v>109</v>
      </c>
      <c r="U31" s="200"/>
      <c r="V31" s="285"/>
      <c r="W31" s="288"/>
      <c r="X31" s="277"/>
      <c r="Y31" s="277"/>
      <c r="Z31" s="179"/>
      <c r="AA31" s="291"/>
    </row>
    <row r="32" spans="1:27" ht="12.75" customHeight="1" x14ac:dyDescent="0.2">
      <c r="A32" s="122" t="s">
        <v>82</v>
      </c>
      <c r="B32" s="297">
        <v>4</v>
      </c>
      <c r="C32" s="300" t="s">
        <v>177</v>
      </c>
      <c r="D32" s="299" t="s">
        <v>163</v>
      </c>
      <c r="E32" s="243" t="s">
        <v>2</v>
      </c>
      <c r="F32" s="123"/>
      <c r="G32" s="72" t="s">
        <v>107</v>
      </c>
      <c r="H32" s="68" t="s">
        <v>57</v>
      </c>
      <c r="I32" s="68" t="s">
        <v>108</v>
      </c>
      <c r="J32" s="189" t="s">
        <v>72</v>
      </c>
      <c r="K32" s="189" t="s">
        <v>72</v>
      </c>
      <c r="L32" s="175" t="s">
        <v>109</v>
      </c>
      <c r="M32" s="175" t="s">
        <v>109</v>
      </c>
      <c r="N32" s="176">
        <v>40940</v>
      </c>
      <c r="O32" s="176" t="s">
        <v>109</v>
      </c>
      <c r="P32" s="176">
        <v>41593</v>
      </c>
      <c r="Q32" s="176">
        <f>P32+35</f>
        <v>41628</v>
      </c>
      <c r="R32" s="176">
        <f>Q32</f>
        <v>41628</v>
      </c>
      <c r="S32" s="184">
        <f>R32+40</f>
        <v>41668</v>
      </c>
      <c r="T32" s="173" t="s">
        <v>109</v>
      </c>
      <c r="U32" s="196">
        <f>S32+20</f>
        <v>41688</v>
      </c>
      <c r="V32" s="284" t="s">
        <v>136</v>
      </c>
      <c r="W32" s="295" t="s">
        <v>107</v>
      </c>
      <c r="X32" s="276" t="s">
        <v>175</v>
      </c>
      <c r="Y32" s="276" t="s">
        <v>175</v>
      </c>
      <c r="Z32" s="176"/>
      <c r="AA32" s="292"/>
    </row>
    <row r="33" spans="1:27" x14ac:dyDescent="0.2">
      <c r="A33" s="40" t="s">
        <v>83</v>
      </c>
      <c r="B33" s="249"/>
      <c r="C33" s="249"/>
      <c r="D33" s="243"/>
      <c r="E33" s="243"/>
      <c r="F33" s="107"/>
      <c r="G33" s="107"/>
      <c r="H33" s="107"/>
      <c r="I33" s="107"/>
      <c r="J33" s="182"/>
      <c r="K33" s="182"/>
      <c r="L33" s="183"/>
      <c r="M33" s="183"/>
      <c r="N33" s="183">
        <v>41548</v>
      </c>
      <c r="O33" s="183"/>
      <c r="P33" s="183">
        <f>N33+45</f>
        <v>41593</v>
      </c>
      <c r="Q33" s="183">
        <f>P33+35</f>
        <v>41628</v>
      </c>
      <c r="R33" s="183">
        <f>Q33</f>
        <v>41628</v>
      </c>
      <c r="S33" s="190">
        <f>R33+40</f>
        <v>41668</v>
      </c>
      <c r="T33" s="173" t="s">
        <v>109</v>
      </c>
      <c r="U33" s="197">
        <f>S33+20</f>
        <v>41688</v>
      </c>
      <c r="V33" s="284"/>
      <c r="W33" s="287"/>
      <c r="X33" s="276"/>
      <c r="Y33" s="276"/>
      <c r="Z33" s="183">
        <f>U33+400</f>
        <v>42088</v>
      </c>
      <c r="AA33" s="293"/>
    </row>
    <row r="34" spans="1:27" ht="13.5" thickBot="1" x14ac:dyDescent="0.25">
      <c r="A34" s="137" t="s">
        <v>84</v>
      </c>
      <c r="B34" s="298"/>
      <c r="C34" s="298"/>
      <c r="D34" s="243"/>
      <c r="E34" s="243"/>
      <c r="F34" s="138"/>
      <c r="G34" s="138"/>
      <c r="H34" s="68"/>
      <c r="I34" s="68"/>
      <c r="J34" s="189"/>
      <c r="K34" s="189"/>
      <c r="L34" s="175" t="s">
        <v>135</v>
      </c>
      <c r="M34" s="175" t="s">
        <v>135</v>
      </c>
      <c r="N34" s="177"/>
      <c r="O34" s="177"/>
      <c r="P34" s="177"/>
      <c r="Q34" s="177"/>
      <c r="R34" s="177"/>
      <c r="S34" s="191"/>
      <c r="T34" s="173" t="s">
        <v>109</v>
      </c>
      <c r="U34" s="198"/>
      <c r="V34" s="284"/>
      <c r="W34" s="296"/>
      <c r="X34" s="276"/>
      <c r="Y34" s="276"/>
      <c r="Z34" s="177"/>
      <c r="AA34" s="294"/>
    </row>
    <row r="35" spans="1:27" ht="12.75" customHeight="1" x14ac:dyDescent="0.2">
      <c r="A35" s="124" t="s">
        <v>82</v>
      </c>
      <c r="B35" s="278">
        <v>4</v>
      </c>
      <c r="C35" s="307" t="s">
        <v>178</v>
      </c>
      <c r="D35" s="280" t="s">
        <v>163</v>
      </c>
      <c r="E35" s="282" t="s">
        <v>2</v>
      </c>
      <c r="F35" s="139"/>
      <c r="G35" s="126" t="s">
        <v>107</v>
      </c>
      <c r="H35" s="127" t="s">
        <v>57</v>
      </c>
      <c r="I35" s="127" t="s">
        <v>108</v>
      </c>
      <c r="J35" s="127" t="s">
        <v>72</v>
      </c>
      <c r="K35" s="127" t="s">
        <v>72</v>
      </c>
      <c r="L35" s="128" t="s">
        <v>109</v>
      </c>
      <c r="M35" s="128" t="s">
        <v>109</v>
      </c>
      <c r="N35" s="131">
        <v>40940</v>
      </c>
      <c r="O35" s="140" t="s">
        <v>109</v>
      </c>
      <c r="P35" s="131">
        <v>41716</v>
      </c>
      <c r="Q35" s="131">
        <f>P35+35</f>
        <v>41751</v>
      </c>
      <c r="R35" s="131">
        <f>Q35</f>
        <v>41751</v>
      </c>
      <c r="S35" s="193">
        <f>R35+40</f>
        <v>41791</v>
      </c>
      <c r="T35" s="173" t="s">
        <v>109</v>
      </c>
      <c r="U35" s="201">
        <f>S35+20</f>
        <v>41811</v>
      </c>
      <c r="V35" s="308" t="s">
        <v>136</v>
      </c>
      <c r="W35" s="301" t="s">
        <v>107</v>
      </c>
      <c r="X35" s="304" t="s">
        <v>175</v>
      </c>
      <c r="Y35" s="304" t="s">
        <v>175</v>
      </c>
      <c r="Z35" s="131"/>
      <c r="AA35" s="289"/>
    </row>
    <row r="36" spans="1:27" x14ac:dyDescent="0.2">
      <c r="A36" s="132" t="s">
        <v>83</v>
      </c>
      <c r="B36" s="249"/>
      <c r="C36" s="249"/>
      <c r="D36" s="243"/>
      <c r="E36" s="243"/>
      <c r="F36" s="118"/>
      <c r="G36" s="118"/>
      <c r="H36" s="118"/>
      <c r="I36" s="118"/>
      <c r="J36" s="118"/>
      <c r="K36" s="118"/>
      <c r="L36" s="120"/>
      <c r="M36" s="120"/>
      <c r="N36" s="120">
        <v>41671</v>
      </c>
      <c r="O36" s="119"/>
      <c r="P36" s="120">
        <f>N36+45</f>
        <v>41716</v>
      </c>
      <c r="Q36" s="120">
        <f>P36+35</f>
        <v>41751</v>
      </c>
      <c r="R36" s="120">
        <f>Q36</f>
        <v>41751</v>
      </c>
      <c r="S36" s="194">
        <f>R36+40</f>
        <v>41791</v>
      </c>
      <c r="T36" s="173" t="s">
        <v>109</v>
      </c>
      <c r="U36" s="202">
        <f>S36+20</f>
        <v>41811</v>
      </c>
      <c r="V36" s="309"/>
      <c r="W36" s="302"/>
      <c r="X36" s="305"/>
      <c r="Y36" s="305"/>
      <c r="Z36" s="120">
        <f>U36+400</f>
        <v>42211</v>
      </c>
      <c r="AA36" s="290"/>
    </row>
    <row r="37" spans="1:27" ht="13.5" thickBot="1" x14ac:dyDescent="0.25">
      <c r="A37" s="133" t="s">
        <v>84</v>
      </c>
      <c r="B37" s="279"/>
      <c r="C37" s="279"/>
      <c r="D37" s="281"/>
      <c r="E37" s="281"/>
      <c r="F37" s="144"/>
      <c r="G37" s="134"/>
      <c r="H37" s="135"/>
      <c r="I37" s="135"/>
      <c r="J37" s="135"/>
      <c r="K37" s="135"/>
      <c r="L37" s="136" t="s">
        <v>135</v>
      </c>
      <c r="M37" s="136" t="s">
        <v>135</v>
      </c>
      <c r="N37" s="141"/>
      <c r="O37" s="142"/>
      <c r="P37" s="141"/>
      <c r="Q37" s="141"/>
      <c r="R37" s="141"/>
      <c r="S37" s="195"/>
      <c r="T37" s="173" t="s">
        <v>109</v>
      </c>
      <c r="U37" s="203"/>
      <c r="V37" s="310"/>
      <c r="W37" s="303"/>
      <c r="X37" s="306"/>
      <c r="Y37" s="306"/>
      <c r="Z37" s="141"/>
      <c r="AA37" s="291"/>
    </row>
    <row r="38" spans="1:27" x14ac:dyDescent="0.2">
      <c r="A38" s="111"/>
      <c r="B38" s="112"/>
      <c r="C38" s="112"/>
      <c r="D38" s="113"/>
      <c r="E38" s="113"/>
      <c r="F38" s="112"/>
      <c r="G38" s="112"/>
      <c r="H38" s="112"/>
      <c r="I38" s="112"/>
      <c r="J38" s="112"/>
      <c r="K38" s="112"/>
      <c r="L38" s="114"/>
      <c r="M38" s="114"/>
      <c r="N38" s="114"/>
      <c r="O38" s="115"/>
      <c r="P38" s="116"/>
      <c r="Q38" s="71"/>
      <c r="R38" s="71"/>
      <c r="S38" s="117"/>
      <c r="T38" s="71"/>
      <c r="U38" s="71"/>
      <c r="V38" s="110"/>
      <c r="W38" s="71"/>
      <c r="X38" s="109"/>
      <c r="Y38" s="109"/>
      <c r="Z38" s="71"/>
      <c r="AA38" s="143"/>
    </row>
    <row r="39" spans="1:27" ht="22.5" customHeight="1" x14ac:dyDescent="0.2">
      <c r="A39" s="270" t="s">
        <v>166</v>
      </c>
      <c r="B39" s="271"/>
      <c r="C39" s="271"/>
      <c r="D39" s="271"/>
      <c r="E39" s="271"/>
      <c r="F39" s="271"/>
      <c r="G39" s="272"/>
      <c r="H39" s="272"/>
      <c r="I39" s="272"/>
      <c r="J39" s="272"/>
      <c r="K39" s="272"/>
      <c r="L39" s="272"/>
      <c r="M39" s="272"/>
      <c r="N39" s="272"/>
      <c r="O39" s="273"/>
      <c r="P39" s="96"/>
      <c r="Q39" s="38"/>
      <c r="R39" s="38"/>
      <c r="S39" s="95"/>
      <c r="T39" s="95"/>
      <c r="U39" s="95"/>
      <c r="V39" s="87"/>
      <c r="W39" s="57"/>
      <c r="X39" s="65"/>
      <c r="Y39" s="65"/>
      <c r="Z39" s="38"/>
      <c r="AA39" s="65"/>
    </row>
    <row r="40" spans="1:27" x14ac:dyDescent="0.2">
      <c r="A40" s="270" t="s">
        <v>123</v>
      </c>
      <c r="B40" s="271"/>
      <c r="C40" s="271"/>
      <c r="D40" s="271"/>
      <c r="E40" s="271"/>
      <c r="F40" s="271"/>
      <c r="G40" s="272"/>
      <c r="H40" s="272"/>
      <c r="I40" s="272"/>
      <c r="J40" s="272"/>
      <c r="K40" s="272"/>
      <c r="L40" s="272"/>
      <c r="M40" s="272"/>
      <c r="N40" s="272"/>
      <c r="O40" s="273"/>
      <c r="P40" s="56"/>
      <c r="Q40" s="49"/>
      <c r="R40" s="49"/>
      <c r="S40" s="49"/>
      <c r="T40" s="49"/>
      <c r="U40" s="49"/>
      <c r="V40" s="50"/>
      <c r="W40" s="50"/>
      <c r="X40" s="48"/>
      <c r="Y40" s="48"/>
      <c r="Z40" s="38"/>
      <c r="AA40" s="48"/>
    </row>
    <row r="41" spans="1:27" x14ac:dyDescent="0.2">
      <c r="A41" s="274" t="s">
        <v>124</v>
      </c>
      <c r="B41" s="271"/>
      <c r="C41" s="271"/>
      <c r="D41" s="271"/>
      <c r="E41" s="271"/>
      <c r="F41" s="271"/>
      <c r="G41" s="272"/>
      <c r="H41" s="272"/>
      <c r="I41" s="272"/>
      <c r="J41" s="272"/>
      <c r="K41" s="272"/>
      <c r="L41" s="272"/>
      <c r="M41" s="272"/>
      <c r="N41" s="272"/>
      <c r="O41" s="273"/>
      <c r="P41" s="73"/>
      <c r="Q41" s="38"/>
      <c r="R41" s="38"/>
      <c r="S41" s="38"/>
      <c r="T41" s="38"/>
      <c r="U41" s="38"/>
      <c r="V41" s="57"/>
      <c r="W41" s="67"/>
      <c r="X41" s="66"/>
      <c r="Y41" s="66"/>
      <c r="Z41" s="49"/>
      <c r="AA41" s="66"/>
    </row>
    <row r="42" spans="1:27" ht="16.5" customHeight="1" x14ac:dyDescent="0.2">
      <c r="A42" s="266" t="s">
        <v>125</v>
      </c>
      <c r="B42" s="267"/>
      <c r="C42" s="267"/>
      <c r="D42" s="267"/>
      <c r="E42" s="267"/>
      <c r="F42" s="267"/>
      <c r="G42" s="268"/>
      <c r="H42" s="268"/>
      <c r="I42" s="268"/>
      <c r="J42" s="268"/>
      <c r="K42" s="268"/>
      <c r="L42" s="268"/>
      <c r="M42" s="268"/>
      <c r="N42" s="268"/>
      <c r="O42" s="269"/>
      <c r="P42" s="73"/>
      <c r="Q42" s="38"/>
      <c r="R42" s="38"/>
      <c r="S42" s="38"/>
      <c r="T42" s="38"/>
      <c r="U42" s="38"/>
      <c r="V42" s="87"/>
      <c r="W42" s="87"/>
      <c r="X42" s="88"/>
      <c r="Y42" s="89"/>
      <c r="Z42" s="38"/>
      <c r="AA42" s="88"/>
    </row>
  </sheetData>
  <mergeCells count="87">
    <mergeCell ref="W35:W37"/>
    <mergeCell ref="X35:X37"/>
    <mergeCell ref="Y35:Y37"/>
    <mergeCell ref="AA35:AA37"/>
    <mergeCell ref="B35:B37"/>
    <mergeCell ref="C35:C37"/>
    <mergeCell ref="D35:D37"/>
    <mergeCell ref="E35:E37"/>
    <mergeCell ref="V35:V37"/>
    <mergeCell ref="Y29:Y31"/>
    <mergeCell ref="AA29:AA31"/>
    <mergeCell ref="B32:B34"/>
    <mergeCell ref="C32:C34"/>
    <mergeCell ref="D32:D34"/>
    <mergeCell ref="E32:E34"/>
    <mergeCell ref="V32:V34"/>
    <mergeCell ref="W32:W34"/>
    <mergeCell ref="X32:X34"/>
    <mergeCell ref="Y32:Y34"/>
    <mergeCell ref="AA32:AA34"/>
    <mergeCell ref="D29:D31"/>
    <mergeCell ref="E29:E31"/>
    <mergeCell ref="V29:V31"/>
    <mergeCell ref="W29:W31"/>
    <mergeCell ref="X29:X31"/>
    <mergeCell ref="AA23:AA25"/>
    <mergeCell ref="B26:B28"/>
    <mergeCell ref="C26:C28"/>
    <mergeCell ref="D26:D28"/>
    <mergeCell ref="E26:E28"/>
    <mergeCell ref="V26:V28"/>
    <mergeCell ref="W26:W28"/>
    <mergeCell ref="X26:X28"/>
    <mergeCell ref="Y26:Y28"/>
    <mergeCell ref="AA26:AA28"/>
    <mergeCell ref="AA17:AA19"/>
    <mergeCell ref="Y20:Y22"/>
    <mergeCell ref="AA20:AA22"/>
    <mergeCell ref="B17:B19"/>
    <mergeCell ref="C17:C19"/>
    <mergeCell ref="D17:D19"/>
    <mergeCell ref="E17:E19"/>
    <mergeCell ref="V17:V19"/>
    <mergeCell ref="W17:W19"/>
    <mergeCell ref="V20:V22"/>
    <mergeCell ref="W20:W22"/>
    <mergeCell ref="X20:X22"/>
    <mergeCell ref="B20:B22"/>
    <mergeCell ref="C20:C22"/>
    <mergeCell ref="D20:D22"/>
    <mergeCell ref="E20:E22"/>
    <mergeCell ref="A42:O42"/>
    <mergeCell ref="A39:O39"/>
    <mergeCell ref="A41:O41"/>
    <mergeCell ref="A40:O40"/>
    <mergeCell ref="Y17:Y19"/>
    <mergeCell ref="X17:X19"/>
    <mergeCell ref="B23:B25"/>
    <mergeCell ref="C23:C25"/>
    <mergeCell ref="D23:D25"/>
    <mergeCell ref="E23:E25"/>
    <mergeCell ref="V23:V25"/>
    <mergeCell ref="W23:W25"/>
    <mergeCell ref="X23:X25"/>
    <mergeCell ref="Y23:Y25"/>
    <mergeCell ref="B29:B31"/>
    <mergeCell ref="C29:C31"/>
    <mergeCell ref="X7:X9"/>
    <mergeCell ref="Y7:Y9"/>
    <mergeCell ref="AA7:AA9"/>
    <mergeCell ref="A6:K6"/>
    <mergeCell ref="B7:B9"/>
    <mergeCell ref="C7:C9"/>
    <mergeCell ref="D7:D9"/>
    <mergeCell ref="E7:E9"/>
    <mergeCell ref="V7:V9"/>
    <mergeCell ref="W7:W9"/>
    <mergeCell ref="N13:AA15"/>
    <mergeCell ref="D13:D15"/>
    <mergeCell ref="E13:E15"/>
    <mergeCell ref="N10:AA12"/>
    <mergeCell ref="B10:B12"/>
    <mergeCell ref="C10:C12"/>
    <mergeCell ref="D10:D12"/>
    <mergeCell ref="E10:E12"/>
    <mergeCell ref="B13:B15"/>
    <mergeCell ref="C13:C15"/>
  </mergeCells>
  <phoneticPr fontId="6" type="noConversion"/>
  <conditionalFormatting sqref="L43:M59762 L7:M38">
    <cfRule type="expression" dxfId="0" priority="1" stopIfTrue="1">
      <formula>$K7="No"</formula>
    </cfRule>
  </conditionalFormatting>
  <dataValidations count="3">
    <dataValidation type="list" allowBlank="1" showInputMessage="1" showErrorMessage="1" sqref="H43:H62459 H7:H38">
      <formula1>priorpost</formula1>
    </dataValidation>
    <dataValidation type="list" allowBlank="1" showInputMessage="1" showErrorMessage="1" sqref="J43:K59759 J7:K38">
      <formula1>yn</formula1>
    </dataValidation>
    <dataValidation type="list" allowBlank="1" showInputMessage="1" showErrorMessage="1" sqref="E43:E59768 E7:E13 E16:E38">
      <formula1>gwncs</formula1>
    </dataValidation>
  </dataValidations>
  <pageMargins left="0.75" right="0.75" top="1" bottom="1" header="0.5" footer="0.5"/>
  <pageSetup paperSize="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40"/>
  <sheetViews>
    <sheetView showGridLines="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E5" sqref="E5"/>
    </sheetView>
  </sheetViews>
  <sheetFormatPr defaultRowHeight="12.75" x14ac:dyDescent="0.2"/>
  <cols>
    <col min="2" max="2" width="4.42578125" customWidth="1"/>
    <col min="3" max="3" width="10.140625" customWidth="1"/>
    <col min="4" max="4" width="25.140625" customWidth="1"/>
    <col min="5" max="5" width="12.28515625" customWidth="1"/>
    <col min="6" max="6" width="9.85546875" customWidth="1"/>
    <col min="7" max="7" width="8.85546875" customWidth="1"/>
    <col min="8" max="8" width="10.7109375" customWidth="1"/>
    <col min="9" max="9" width="10.5703125" customWidth="1"/>
    <col min="10" max="10" width="12.7109375" style="24" customWidth="1"/>
    <col min="11" max="11" width="11.85546875" style="24" customWidth="1"/>
    <col min="12" max="12" width="12.28515625" style="24" customWidth="1"/>
    <col min="13" max="13" width="11.140625" style="24" customWidth="1"/>
    <col min="14" max="14" width="12.28515625" style="24" customWidth="1"/>
    <col min="15" max="15" width="12.5703125" style="24" customWidth="1"/>
    <col min="16" max="16" width="11.5703125" style="24" bestFit="1" customWidth="1"/>
    <col min="17" max="17" width="12" style="24" bestFit="1" customWidth="1"/>
    <col min="18" max="18" width="14.42578125" style="24" customWidth="1"/>
    <col min="19" max="19" width="16.140625" style="24" customWidth="1"/>
    <col min="20" max="20" width="11.5703125" style="24" bestFit="1" customWidth="1"/>
    <col min="21" max="21" width="11.42578125" style="24" customWidth="1"/>
    <col min="22" max="22" width="9.85546875" style="24" customWidth="1"/>
    <col min="23" max="23" width="10.28515625" customWidth="1"/>
    <col min="24" max="24" width="15.5703125" customWidth="1"/>
    <col min="25" max="25" width="13" customWidth="1"/>
    <col min="26" max="26" width="15.140625" customWidth="1"/>
  </cols>
  <sheetData>
    <row r="1" spans="1:26" ht="18" x14ac:dyDescent="0.25">
      <c r="B1" s="30" t="s">
        <v>62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x14ac:dyDescent="0.2">
      <c r="B2" s="17" t="str">
        <f>IF(projID="enter Project ID here","Enter Project information on the General sheet",country&amp;" "&amp;projID&amp;": "&amp;projectName&amp;" "&amp;lncr)</f>
        <v>Yemen P122594: Labor Intensive Public Works Project (Public Works IV) IDA H663-0</v>
      </c>
      <c r="C2" s="17"/>
      <c r="D2" s="17"/>
      <c r="E2" s="17"/>
      <c r="F2" s="17"/>
      <c r="G2" s="17"/>
      <c r="H2" s="17"/>
      <c r="I2" s="17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17"/>
      <c r="X2" s="17"/>
      <c r="Y2" s="17"/>
      <c r="Z2" s="17"/>
    </row>
    <row r="3" spans="1:26" s="168" customFormat="1" ht="89.25" x14ac:dyDescent="0.2">
      <c r="A3" s="164"/>
      <c r="B3" s="165" t="s">
        <v>49</v>
      </c>
      <c r="C3" s="165" t="s">
        <v>59</v>
      </c>
      <c r="D3" s="165" t="s">
        <v>50</v>
      </c>
      <c r="E3" s="165" t="s">
        <v>37</v>
      </c>
      <c r="F3" s="165" t="s">
        <v>58</v>
      </c>
      <c r="G3" s="166" t="s">
        <v>100</v>
      </c>
      <c r="H3" s="165" t="s">
        <v>101</v>
      </c>
      <c r="I3" s="165" t="s">
        <v>54</v>
      </c>
      <c r="J3" s="167" t="s">
        <v>51</v>
      </c>
      <c r="K3" s="167" t="s">
        <v>52</v>
      </c>
      <c r="L3" s="167" t="s">
        <v>99</v>
      </c>
      <c r="M3" s="167" t="s">
        <v>96</v>
      </c>
      <c r="N3" s="167" t="s">
        <v>97</v>
      </c>
      <c r="O3" s="167" t="s">
        <v>98</v>
      </c>
      <c r="P3" s="167" t="s">
        <v>53</v>
      </c>
      <c r="Q3" s="167" t="s">
        <v>61</v>
      </c>
      <c r="R3" s="167" t="s">
        <v>63</v>
      </c>
      <c r="S3" s="167" t="s">
        <v>55</v>
      </c>
      <c r="T3" s="167" t="s">
        <v>87</v>
      </c>
      <c r="U3" s="165" t="s">
        <v>85</v>
      </c>
      <c r="V3" s="165" t="s">
        <v>86</v>
      </c>
      <c r="W3" s="165" t="s">
        <v>79</v>
      </c>
      <c r="X3" s="165" t="s">
        <v>89</v>
      </c>
      <c r="Y3" s="165" t="s">
        <v>64</v>
      </c>
      <c r="Z3" s="165" t="s">
        <v>60</v>
      </c>
    </row>
    <row r="4" spans="1:26" ht="35.25" customHeight="1" thickBot="1" x14ac:dyDescent="0.25">
      <c r="A4" s="356" t="s">
        <v>205</v>
      </c>
      <c r="B4" s="357"/>
      <c r="C4" s="357"/>
      <c r="D4" s="357"/>
      <c r="E4" s="357"/>
      <c r="F4" s="358"/>
      <c r="G4" s="358"/>
      <c r="H4" s="358"/>
      <c r="I4" s="358"/>
      <c r="J4" s="358"/>
      <c r="K4" s="358"/>
      <c r="L4" s="53"/>
      <c r="M4" s="53"/>
      <c r="N4" s="53"/>
      <c r="O4" s="53"/>
      <c r="P4" s="53"/>
      <c r="Q4" s="53"/>
      <c r="R4" s="53"/>
      <c r="S4" s="53"/>
      <c r="T4" s="53"/>
      <c r="U4" s="52"/>
      <c r="V4" s="52"/>
      <c r="W4" s="52"/>
      <c r="X4" s="52"/>
      <c r="Y4" s="52"/>
      <c r="Z4" s="54"/>
    </row>
    <row r="5" spans="1:26" x14ac:dyDescent="0.2">
      <c r="A5" s="124" t="s">
        <v>82</v>
      </c>
      <c r="B5" s="278">
        <v>1</v>
      </c>
      <c r="C5" s="307" t="s">
        <v>155</v>
      </c>
      <c r="D5" s="334" t="s">
        <v>183</v>
      </c>
      <c r="E5" s="150"/>
      <c r="F5" s="151" t="s">
        <v>107</v>
      </c>
      <c r="G5" s="151" t="s">
        <v>56</v>
      </c>
      <c r="H5" s="151" t="s">
        <v>65</v>
      </c>
      <c r="I5" s="152" t="s">
        <v>145</v>
      </c>
      <c r="J5" s="129"/>
      <c r="K5" s="129" t="s">
        <v>109</v>
      </c>
      <c r="L5" s="129" t="s">
        <v>109</v>
      </c>
      <c r="M5" s="129" t="s">
        <v>109</v>
      </c>
      <c r="N5" s="129" t="s">
        <v>109</v>
      </c>
      <c r="O5" s="129" t="s">
        <v>109</v>
      </c>
      <c r="P5" s="129">
        <v>40749</v>
      </c>
      <c r="Q5" s="129">
        <v>40775</v>
      </c>
      <c r="R5" s="129" t="s">
        <v>109</v>
      </c>
      <c r="S5" s="129" t="s">
        <v>109</v>
      </c>
      <c r="T5" s="172">
        <v>40816</v>
      </c>
      <c r="U5" s="348" t="s">
        <v>136</v>
      </c>
      <c r="V5" s="345" t="s">
        <v>107</v>
      </c>
      <c r="W5" s="342" t="s">
        <v>136</v>
      </c>
      <c r="X5" s="342" t="s">
        <v>136</v>
      </c>
      <c r="Y5" s="129"/>
      <c r="Z5" s="314"/>
    </row>
    <row r="6" spans="1:26" x14ac:dyDescent="0.2">
      <c r="A6" s="132" t="s">
        <v>83</v>
      </c>
      <c r="B6" s="249"/>
      <c r="C6" s="249"/>
      <c r="D6" s="329"/>
      <c r="E6" s="102"/>
      <c r="F6" s="100"/>
      <c r="G6" s="100"/>
      <c r="H6" s="100"/>
      <c r="I6" s="100"/>
      <c r="J6" s="121"/>
      <c r="K6" s="121"/>
      <c r="L6" s="121"/>
      <c r="M6" s="121"/>
      <c r="N6" s="121"/>
      <c r="O6" s="121"/>
      <c r="P6" s="121">
        <v>41197</v>
      </c>
      <c r="Q6" s="121">
        <v>41233</v>
      </c>
      <c r="R6" s="121" t="s">
        <v>126</v>
      </c>
      <c r="S6" s="121" t="s">
        <v>126</v>
      </c>
      <c r="T6" s="173">
        <v>41262</v>
      </c>
      <c r="U6" s="349"/>
      <c r="V6" s="346"/>
      <c r="W6" s="343"/>
      <c r="X6" s="343"/>
      <c r="Y6" s="121">
        <f>T6+400</f>
        <v>41662</v>
      </c>
      <c r="Z6" s="315"/>
    </row>
    <row r="7" spans="1:26" ht="13.5" thickBot="1" x14ac:dyDescent="0.25">
      <c r="A7" s="133" t="s">
        <v>84</v>
      </c>
      <c r="B7" s="279"/>
      <c r="C7" s="279"/>
      <c r="D7" s="335"/>
      <c r="E7" s="153"/>
      <c r="F7" s="154"/>
      <c r="G7" s="154"/>
      <c r="H7" s="154"/>
      <c r="I7" s="162" t="s">
        <v>145</v>
      </c>
      <c r="J7" s="155"/>
      <c r="K7" s="155" t="s">
        <v>109</v>
      </c>
      <c r="L7" s="155" t="s">
        <v>109</v>
      </c>
      <c r="M7" s="155" t="s">
        <v>109</v>
      </c>
      <c r="N7" s="155" t="s">
        <v>109</v>
      </c>
      <c r="O7" s="155" t="s">
        <v>109</v>
      </c>
      <c r="P7" s="227">
        <v>41223</v>
      </c>
      <c r="Q7" s="227">
        <v>41237</v>
      </c>
      <c r="R7" s="155" t="s">
        <v>109</v>
      </c>
      <c r="S7" s="155" t="s">
        <v>109</v>
      </c>
      <c r="T7" s="205" t="s">
        <v>194</v>
      </c>
      <c r="U7" s="350"/>
      <c r="V7" s="347"/>
      <c r="W7" s="344"/>
      <c r="X7" s="344"/>
      <c r="Y7" s="155"/>
      <c r="Z7" s="316"/>
    </row>
    <row r="8" spans="1:26" x14ac:dyDescent="0.2">
      <c r="A8" s="122" t="s">
        <v>82</v>
      </c>
      <c r="B8" s="297">
        <v>2</v>
      </c>
      <c r="C8" s="300" t="s">
        <v>156</v>
      </c>
      <c r="D8" s="353" t="s">
        <v>184</v>
      </c>
      <c r="E8" s="145"/>
      <c r="F8" s="146" t="s">
        <v>107</v>
      </c>
      <c r="G8" s="146" t="s">
        <v>57</v>
      </c>
      <c r="H8" s="146" t="s">
        <v>65</v>
      </c>
      <c r="I8" s="147" t="s">
        <v>145</v>
      </c>
      <c r="J8" s="148"/>
      <c r="K8" s="148" t="s">
        <v>109</v>
      </c>
      <c r="L8" s="148" t="s">
        <v>109</v>
      </c>
      <c r="M8" s="148" t="s">
        <v>109</v>
      </c>
      <c r="N8" s="148" t="s">
        <v>109</v>
      </c>
      <c r="O8" s="148" t="s">
        <v>109</v>
      </c>
      <c r="P8" s="148">
        <v>40841</v>
      </c>
      <c r="Q8" s="148">
        <v>40867</v>
      </c>
      <c r="R8" s="148" t="s">
        <v>109</v>
      </c>
      <c r="S8" s="148" t="s">
        <v>109</v>
      </c>
      <c r="T8" s="206">
        <v>40923</v>
      </c>
      <c r="U8" s="354" t="s">
        <v>136</v>
      </c>
      <c r="V8" s="345" t="s">
        <v>107</v>
      </c>
      <c r="W8" s="342" t="s">
        <v>136</v>
      </c>
      <c r="X8" s="342" t="s">
        <v>136</v>
      </c>
      <c r="Y8" s="148"/>
      <c r="Z8" s="351"/>
    </row>
    <row r="9" spans="1:26" x14ac:dyDescent="0.2">
      <c r="A9" s="40" t="s">
        <v>83</v>
      </c>
      <c r="B9" s="249"/>
      <c r="C9" s="249"/>
      <c r="D9" s="329"/>
      <c r="E9" s="102"/>
      <c r="F9" s="100"/>
      <c r="G9" s="100"/>
      <c r="H9" s="100"/>
      <c r="I9" s="100"/>
      <c r="J9" s="98"/>
      <c r="K9" s="98"/>
      <c r="L9" s="98"/>
      <c r="M9" s="98"/>
      <c r="N9" s="98"/>
      <c r="O9" s="98"/>
      <c r="P9" s="98">
        <v>41238</v>
      </c>
      <c r="Q9" s="98">
        <v>41263</v>
      </c>
      <c r="R9" s="98" t="s">
        <v>126</v>
      </c>
      <c r="S9" s="98" t="s">
        <v>126</v>
      </c>
      <c r="T9" s="173">
        <v>41293</v>
      </c>
      <c r="U9" s="349"/>
      <c r="V9" s="346"/>
      <c r="W9" s="343"/>
      <c r="X9" s="343"/>
      <c r="Y9" s="98">
        <f>T9+400</f>
        <v>41693</v>
      </c>
      <c r="Z9" s="343"/>
    </row>
    <row r="10" spans="1:26" ht="13.5" thickBot="1" x14ac:dyDescent="0.25">
      <c r="A10" s="137" t="s">
        <v>84</v>
      </c>
      <c r="B10" s="298"/>
      <c r="C10" s="298"/>
      <c r="D10" s="329"/>
      <c r="E10" s="157"/>
      <c r="F10" s="158"/>
      <c r="G10" s="158"/>
      <c r="H10" s="158"/>
      <c r="I10" s="158"/>
      <c r="J10" s="159"/>
      <c r="K10" s="159" t="s">
        <v>109</v>
      </c>
      <c r="L10" s="159" t="s">
        <v>109</v>
      </c>
      <c r="M10" s="159" t="s">
        <v>109</v>
      </c>
      <c r="N10" s="159" t="s">
        <v>109</v>
      </c>
      <c r="O10" s="159" t="s">
        <v>109</v>
      </c>
      <c r="P10" s="228">
        <v>41280</v>
      </c>
      <c r="Q10" s="228">
        <v>41294</v>
      </c>
      <c r="R10" s="159" t="s">
        <v>109</v>
      </c>
      <c r="S10" s="159" t="s">
        <v>109</v>
      </c>
      <c r="T10" s="207" t="s">
        <v>195</v>
      </c>
      <c r="U10" s="355"/>
      <c r="V10" s="347"/>
      <c r="W10" s="344"/>
      <c r="X10" s="344"/>
      <c r="Y10" s="159"/>
      <c r="Z10" s="352"/>
    </row>
    <row r="11" spans="1:26" x14ac:dyDescent="0.2">
      <c r="A11" s="124" t="s">
        <v>82</v>
      </c>
      <c r="B11" s="278">
        <v>3</v>
      </c>
      <c r="C11" s="307" t="s">
        <v>157</v>
      </c>
      <c r="D11" s="334" t="s">
        <v>185</v>
      </c>
      <c r="E11" s="150"/>
      <c r="F11" s="151" t="s">
        <v>107</v>
      </c>
      <c r="G11" s="151" t="s">
        <v>57</v>
      </c>
      <c r="H11" s="151" t="s">
        <v>65</v>
      </c>
      <c r="I11" s="152" t="s">
        <v>145</v>
      </c>
      <c r="J11" s="129"/>
      <c r="K11" s="129" t="s">
        <v>109</v>
      </c>
      <c r="L11" s="129" t="s">
        <v>109</v>
      </c>
      <c r="M11" s="129" t="s">
        <v>109</v>
      </c>
      <c r="N11" s="129" t="s">
        <v>109</v>
      </c>
      <c r="O11" s="129" t="s">
        <v>109</v>
      </c>
      <c r="P11" s="229">
        <v>40933</v>
      </c>
      <c r="Q11" s="229">
        <v>40959</v>
      </c>
      <c r="R11" s="129" t="s">
        <v>109</v>
      </c>
      <c r="S11" s="129" t="s">
        <v>109</v>
      </c>
      <c r="T11" s="172">
        <v>41014</v>
      </c>
      <c r="U11" s="348" t="s">
        <v>136</v>
      </c>
      <c r="V11" s="345" t="s">
        <v>107</v>
      </c>
      <c r="W11" s="342" t="s">
        <v>136</v>
      </c>
      <c r="X11" s="342" t="s">
        <v>136</v>
      </c>
      <c r="Y11" s="129"/>
      <c r="Z11" s="314"/>
    </row>
    <row r="12" spans="1:26" x14ac:dyDescent="0.2">
      <c r="A12" s="132" t="s">
        <v>83</v>
      </c>
      <c r="B12" s="249"/>
      <c r="C12" s="249"/>
      <c r="D12" s="329"/>
      <c r="E12" s="102"/>
      <c r="F12" s="100"/>
      <c r="G12" s="100"/>
      <c r="H12" s="100"/>
      <c r="I12" s="100"/>
      <c r="J12" s="121"/>
      <c r="K12" s="121"/>
      <c r="L12" s="121"/>
      <c r="M12" s="121"/>
      <c r="N12" s="121"/>
      <c r="O12" s="121"/>
      <c r="P12" s="230">
        <v>41359</v>
      </c>
      <c r="Q12" s="231">
        <v>41363</v>
      </c>
      <c r="R12" s="121" t="s">
        <v>126</v>
      </c>
      <c r="S12" s="121" t="s">
        <v>126</v>
      </c>
      <c r="T12" s="173">
        <v>41415</v>
      </c>
      <c r="U12" s="349"/>
      <c r="V12" s="346"/>
      <c r="W12" s="343"/>
      <c r="X12" s="343"/>
      <c r="Y12" s="121">
        <f>T12+400</f>
        <v>41815</v>
      </c>
      <c r="Z12" s="315"/>
    </row>
    <row r="13" spans="1:26" ht="13.5" thickBot="1" x14ac:dyDescent="0.25">
      <c r="A13" s="133" t="s">
        <v>84</v>
      </c>
      <c r="B13" s="279"/>
      <c r="C13" s="279"/>
      <c r="D13" s="335"/>
      <c r="E13" s="153"/>
      <c r="F13" s="154"/>
      <c r="G13" s="154"/>
      <c r="H13" s="154"/>
      <c r="I13" s="154"/>
      <c r="J13" s="155"/>
      <c r="K13" s="155" t="s">
        <v>109</v>
      </c>
      <c r="L13" s="155" t="s">
        <v>109</v>
      </c>
      <c r="M13" s="155" t="s">
        <v>109</v>
      </c>
      <c r="N13" s="155" t="s">
        <v>109</v>
      </c>
      <c r="O13" s="155" t="s">
        <v>109</v>
      </c>
      <c r="P13" s="227">
        <v>41335</v>
      </c>
      <c r="Q13" s="169"/>
      <c r="R13" s="155" t="s">
        <v>109</v>
      </c>
      <c r="S13" s="155" t="s">
        <v>109</v>
      </c>
      <c r="T13" s="156"/>
      <c r="U13" s="350"/>
      <c r="V13" s="347"/>
      <c r="W13" s="344"/>
      <c r="X13" s="344"/>
      <c r="Y13" s="155"/>
      <c r="Z13" s="316"/>
    </row>
    <row r="14" spans="1:26" x14ac:dyDescent="0.2">
      <c r="A14" s="122" t="s">
        <v>82</v>
      </c>
      <c r="B14" s="297">
        <v>4</v>
      </c>
      <c r="C14" s="300" t="s">
        <v>164</v>
      </c>
      <c r="D14" s="353" t="s">
        <v>158</v>
      </c>
      <c r="E14" s="145"/>
      <c r="F14" s="146" t="s">
        <v>107</v>
      </c>
      <c r="G14" s="208" t="s">
        <v>57</v>
      </c>
      <c r="H14" s="146" t="s">
        <v>65</v>
      </c>
      <c r="I14" s="147" t="s">
        <v>145</v>
      </c>
      <c r="J14" s="148"/>
      <c r="K14" s="148" t="s">
        <v>109</v>
      </c>
      <c r="L14" s="148" t="s">
        <v>109</v>
      </c>
      <c r="M14" s="148" t="s">
        <v>109</v>
      </c>
      <c r="N14" s="148" t="s">
        <v>109</v>
      </c>
      <c r="O14" s="148" t="s">
        <v>109</v>
      </c>
      <c r="P14" s="148">
        <v>41029</v>
      </c>
      <c r="Q14" s="148">
        <v>41059</v>
      </c>
      <c r="R14" s="148" t="s">
        <v>109</v>
      </c>
      <c r="S14" s="148" t="s">
        <v>109</v>
      </c>
      <c r="T14" s="149">
        <v>41110</v>
      </c>
      <c r="U14" s="354" t="s">
        <v>136</v>
      </c>
      <c r="V14" s="345" t="s">
        <v>107</v>
      </c>
      <c r="W14" s="342" t="s">
        <v>136</v>
      </c>
      <c r="X14" s="342" t="s">
        <v>136</v>
      </c>
      <c r="Y14" s="148"/>
      <c r="Z14" s="351"/>
    </row>
    <row r="15" spans="1:26" x14ac:dyDescent="0.2">
      <c r="A15" s="40" t="s">
        <v>83</v>
      </c>
      <c r="B15" s="249"/>
      <c r="C15" s="249"/>
      <c r="D15" s="329"/>
      <c r="E15" s="102"/>
      <c r="F15" s="100"/>
      <c r="G15" s="100"/>
      <c r="H15" s="100"/>
      <c r="I15" s="100"/>
      <c r="J15" s="101"/>
      <c r="K15" s="101"/>
      <c r="L15" s="101"/>
      <c r="M15" s="101"/>
      <c r="N15" s="101"/>
      <c r="O15" s="101"/>
      <c r="P15" s="101">
        <v>41431</v>
      </c>
      <c r="Q15" s="101">
        <v>41456</v>
      </c>
      <c r="R15" s="101" t="s">
        <v>126</v>
      </c>
      <c r="S15" s="101" t="s">
        <v>126</v>
      </c>
      <c r="T15" s="99">
        <v>41488</v>
      </c>
      <c r="U15" s="349"/>
      <c r="V15" s="346"/>
      <c r="W15" s="343"/>
      <c r="X15" s="343"/>
      <c r="Y15" s="101">
        <f>T15+400</f>
        <v>41888</v>
      </c>
      <c r="Z15" s="343"/>
    </row>
    <row r="16" spans="1:26" ht="13.5" thickBot="1" x14ac:dyDescent="0.25">
      <c r="A16" s="137" t="s">
        <v>84</v>
      </c>
      <c r="B16" s="298"/>
      <c r="C16" s="298"/>
      <c r="D16" s="329"/>
      <c r="E16" s="157"/>
      <c r="F16" s="158"/>
      <c r="G16" s="158"/>
      <c r="H16" s="158"/>
      <c r="I16" s="158"/>
      <c r="J16" s="159"/>
      <c r="K16" s="159" t="s">
        <v>109</v>
      </c>
      <c r="L16" s="159" t="s">
        <v>109</v>
      </c>
      <c r="M16" s="159" t="s">
        <v>109</v>
      </c>
      <c r="N16" s="159" t="s">
        <v>109</v>
      </c>
      <c r="O16" s="159" t="s">
        <v>109</v>
      </c>
      <c r="P16" s="159"/>
      <c r="Q16" s="159"/>
      <c r="R16" s="159" t="s">
        <v>109</v>
      </c>
      <c r="S16" s="159" t="s">
        <v>109</v>
      </c>
      <c r="T16" s="160"/>
      <c r="U16" s="355"/>
      <c r="V16" s="347"/>
      <c r="W16" s="344"/>
      <c r="X16" s="344"/>
      <c r="Y16" s="159"/>
      <c r="Z16" s="352"/>
    </row>
    <row r="17" spans="1:26" x14ac:dyDescent="0.2">
      <c r="A17" s="124" t="s">
        <v>82</v>
      </c>
      <c r="B17" s="278">
        <v>2</v>
      </c>
      <c r="C17" s="307" t="s">
        <v>179</v>
      </c>
      <c r="D17" s="334" t="s">
        <v>158</v>
      </c>
      <c r="E17" s="150"/>
      <c r="F17" s="151" t="s">
        <v>107</v>
      </c>
      <c r="G17" s="151" t="s">
        <v>57</v>
      </c>
      <c r="H17" s="151" t="s">
        <v>65</v>
      </c>
      <c r="I17" s="152" t="s">
        <v>145</v>
      </c>
      <c r="J17" s="129"/>
      <c r="K17" s="129" t="s">
        <v>109</v>
      </c>
      <c r="L17" s="129" t="s">
        <v>109</v>
      </c>
      <c r="M17" s="129" t="s">
        <v>109</v>
      </c>
      <c r="N17" s="129" t="s">
        <v>109</v>
      </c>
      <c r="O17" s="129" t="s">
        <v>109</v>
      </c>
      <c r="P17" s="129">
        <v>40841</v>
      </c>
      <c r="Q17" s="129">
        <v>40867</v>
      </c>
      <c r="R17" s="129" t="s">
        <v>109</v>
      </c>
      <c r="S17" s="129" t="s">
        <v>109</v>
      </c>
      <c r="T17" s="130">
        <v>40923</v>
      </c>
      <c r="U17" s="348" t="s">
        <v>136</v>
      </c>
      <c r="V17" s="345" t="s">
        <v>107</v>
      </c>
      <c r="W17" s="342" t="s">
        <v>136</v>
      </c>
      <c r="X17" s="342" t="s">
        <v>136</v>
      </c>
      <c r="Y17" s="129"/>
      <c r="Z17" s="314"/>
    </row>
    <row r="18" spans="1:26" x14ac:dyDescent="0.2">
      <c r="A18" s="132" t="s">
        <v>83</v>
      </c>
      <c r="B18" s="249"/>
      <c r="C18" s="249"/>
      <c r="D18" s="329"/>
      <c r="E18" s="102"/>
      <c r="F18" s="100"/>
      <c r="G18" s="100"/>
      <c r="H18" s="100"/>
      <c r="I18" s="100"/>
      <c r="J18" s="121"/>
      <c r="K18" s="121"/>
      <c r="L18" s="121"/>
      <c r="M18" s="121"/>
      <c r="N18" s="121"/>
      <c r="O18" s="121"/>
      <c r="P18" s="121">
        <v>41537</v>
      </c>
      <c r="Q18" s="121">
        <v>41562</v>
      </c>
      <c r="R18" s="121" t="s">
        <v>126</v>
      </c>
      <c r="S18" s="121" t="s">
        <v>126</v>
      </c>
      <c r="T18" s="99">
        <v>41596</v>
      </c>
      <c r="U18" s="349"/>
      <c r="V18" s="346"/>
      <c r="W18" s="343"/>
      <c r="X18" s="343"/>
      <c r="Y18" s="121">
        <f>T18+400</f>
        <v>41996</v>
      </c>
      <c r="Z18" s="315"/>
    </row>
    <row r="19" spans="1:26" ht="13.5" thickBot="1" x14ac:dyDescent="0.25">
      <c r="A19" s="133" t="s">
        <v>84</v>
      </c>
      <c r="B19" s="279"/>
      <c r="C19" s="279"/>
      <c r="D19" s="335"/>
      <c r="E19" s="153"/>
      <c r="F19" s="154"/>
      <c r="G19" s="154"/>
      <c r="H19" s="154"/>
      <c r="I19" s="154"/>
      <c r="J19" s="155"/>
      <c r="K19" s="155" t="s">
        <v>109</v>
      </c>
      <c r="L19" s="155" t="s">
        <v>109</v>
      </c>
      <c r="M19" s="155" t="s">
        <v>109</v>
      </c>
      <c r="N19" s="155" t="s">
        <v>109</v>
      </c>
      <c r="O19" s="155" t="s">
        <v>109</v>
      </c>
      <c r="P19" s="155"/>
      <c r="Q19" s="155"/>
      <c r="R19" s="155" t="s">
        <v>109</v>
      </c>
      <c r="S19" s="155" t="s">
        <v>109</v>
      </c>
      <c r="T19" s="156"/>
      <c r="U19" s="350"/>
      <c r="V19" s="347"/>
      <c r="W19" s="344"/>
      <c r="X19" s="344"/>
      <c r="Y19" s="155"/>
      <c r="Z19" s="316"/>
    </row>
    <row r="20" spans="1:26" x14ac:dyDescent="0.2">
      <c r="A20" s="122" t="s">
        <v>82</v>
      </c>
      <c r="B20" s="297">
        <v>3</v>
      </c>
      <c r="C20" s="300" t="s">
        <v>180</v>
      </c>
      <c r="D20" s="353" t="s">
        <v>165</v>
      </c>
      <c r="E20" s="145"/>
      <c r="F20" s="146" t="s">
        <v>107</v>
      </c>
      <c r="G20" s="146" t="s">
        <v>57</v>
      </c>
      <c r="H20" s="146" t="s">
        <v>65</v>
      </c>
      <c r="I20" s="147" t="s">
        <v>145</v>
      </c>
      <c r="J20" s="148"/>
      <c r="K20" s="148" t="s">
        <v>109</v>
      </c>
      <c r="L20" s="148" t="s">
        <v>109</v>
      </c>
      <c r="M20" s="148" t="s">
        <v>109</v>
      </c>
      <c r="N20" s="148" t="s">
        <v>109</v>
      </c>
      <c r="O20" s="148" t="s">
        <v>109</v>
      </c>
      <c r="P20" s="148">
        <v>40933</v>
      </c>
      <c r="Q20" s="148">
        <v>40959</v>
      </c>
      <c r="R20" s="148" t="s">
        <v>109</v>
      </c>
      <c r="S20" s="148" t="s">
        <v>109</v>
      </c>
      <c r="T20" s="149">
        <v>41014</v>
      </c>
      <c r="U20" s="354" t="s">
        <v>136</v>
      </c>
      <c r="V20" s="345" t="s">
        <v>107</v>
      </c>
      <c r="W20" s="342" t="s">
        <v>136</v>
      </c>
      <c r="X20" s="342" t="s">
        <v>136</v>
      </c>
      <c r="Y20" s="148"/>
      <c r="Z20" s="351"/>
    </row>
    <row r="21" spans="1:26" x14ac:dyDescent="0.2">
      <c r="A21" s="40" t="s">
        <v>83</v>
      </c>
      <c r="B21" s="249"/>
      <c r="C21" s="249"/>
      <c r="D21" s="329"/>
      <c r="E21" s="102"/>
      <c r="F21" s="100"/>
      <c r="G21" s="100"/>
      <c r="H21" s="100"/>
      <c r="I21" s="100"/>
      <c r="J21" s="108"/>
      <c r="K21" s="108"/>
      <c r="L21" s="108"/>
      <c r="M21" s="108"/>
      <c r="N21" s="108"/>
      <c r="O21" s="108"/>
      <c r="P21" s="108">
        <v>41628</v>
      </c>
      <c r="Q21" s="108">
        <v>41654</v>
      </c>
      <c r="R21" s="108" t="s">
        <v>126</v>
      </c>
      <c r="S21" s="108" t="s">
        <v>126</v>
      </c>
      <c r="T21" s="99">
        <v>41688</v>
      </c>
      <c r="U21" s="349"/>
      <c r="V21" s="346"/>
      <c r="W21" s="343"/>
      <c r="X21" s="343"/>
      <c r="Y21" s="108">
        <f>T21+400</f>
        <v>42088</v>
      </c>
      <c r="Z21" s="343"/>
    </row>
    <row r="22" spans="1:26" ht="13.5" thickBot="1" x14ac:dyDescent="0.25">
      <c r="A22" s="137" t="s">
        <v>84</v>
      </c>
      <c r="B22" s="298"/>
      <c r="C22" s="298"/>
      <c r="D22" s="329"/>
      <c r="E22" s="157"/>
      <c r="F22" s="158"/>
      <c r="G22" s="158"/>
      <c r="H22" s="158"/>
      <c r="I22" s="158"/>
      <c r="J22" s="159"/>
      <c r="K22" s="159" t="s">
        <v>109</v>
      </c>
      <c r="L22" s="159" t="s">
        <v>109</v>
      </c>
      <c r="M22" s="159" t="s">
        <v>109</v>
      </c>
      <c r="N22" s="159" t="s">
        <v>109</v>
      </c>
      <c r="O22" s="159" t="s">
        <v>109</v>
      </c>
      <c r="P22" s="159"/>
      <c r="Q22" s="159"/>
      <c r="R22" s="159" t="s">
        <v>109</v>
      </c>
      <c r="S22" s="159" t="s">
        <v>109</v>
      </c>
      <c r="T22" s="160"/>
      <c r="U22" s="355"/>
      <c r="V22" s="347"/>
      <c r="W22" s="344"/>
      <c r="X22" s="344"/>
      <c r="Y22" s="159"/>
      <c r="Z22" s="352"/>
    </row>
    <row r="23" spans="1:26" x14ac:dyDescent="0.2">
      <c r="A23" s="124" t="s">
        <v>82</v>
      </c>
      <c r="B23" s="278">
        <v>4</v>
      </c>
      <c r="C23" s="307" t="s">
        <v>182</v>
      </c>
      <c r="D23" s="334" t="s">
        <v>165</v>
      </c>
      <c r="E23" s="150"/>
      <c r="F23" s="151" t="s">
        <v>107</v>
      </c>
      <c r="G23" s="151" t="s">
        <v>57</v>
      </c>
      <c r="H23" s="151" t="s">
        <v>65</v>
      </c>
      <c r="I23" s="152" t="s">
        <v>145</v>
      </c>
      <c r="J23" s="129"/>
      <c r="K23" s="129" t="s">
        <v>109</v>
      </c>
      <c r="L23" s="129" t="s">
        <v>109</v>
      </c>
      <c r="M23" s="129" t="s">
        <v>109</v>
      </c>
      <c r="N23" s="129" t="s">
        <v>109</v>
      </c>
      <c r="O23" s="129" t="s">
        <v>109</v>
      </c>
      <c r="P23" s="129">
        <v>41029</v>
      </c>
      <c r="Q23" s="129">
        <v>41059</v>
      </c>
      <c r="R23" s="129" t="s">
        <v>109</v>
      </c>
      <c r="S23" s="129" t="s">
        <v>109</v>
      </c>
      <c r="T23" s="130">
        <v>41110</v>
      </c>
      <c r="U23" s="348" t="s">
        <v>136</v>
      </c>
      <c r="V23" s="345" t="s">
        <v>107</v>
      </c>
      <c r="W23" s="342" t="s">
        <v>136</v>
      </c>
      <c r="X23" s="342" t="s">
        <v>136</v>
      </c>
      <c r="Y23" s="129"/>
      <c r="Z23" s="314"/>
    </row>
    <row r="24" spans="1:26" x14ac:dyDescent="0.2">
      <c r="A24" s="132" t="s">
        <v>83</v>
      </c>
      <c r="B24" s="249"/>
      <c r="C24" s="249"/>
      <c r="D24" s="329"/>
      <c r="E24" s="102"/>
      <c r="F24" s="100"/>
      <c r="G24" s="100"/>
      <c r="H24" s="100"/>
      <c r="I24" s="100"/>
      <c r="J24" s="121"/>
      <c r="K24" s="121"/>
      <c r="L24" s="121"/>
      <c r="M24" s="121"/>
      <c r="N24" s="121"/>
      <c r="O24" s="121"/>
      <c r="P24" s="121">
        <v>41754</v>
      </c>
      <c r="Q24" s="121">
        <v>41779</v>
      </c>
      <c r="R24" s="121" t="s">
        <v>126</v>
      </c>
      <c r="S24" s="121" t="s">
        <v>126</v>
      </c>
      <c r="T24" s="99">
        <v>41811</v>
      </c>
      <c r="U24" s="349"/>
      <c r="V24" s="346"/>
      <c r="W24" s="343"/>
      <c r="X24" s="343"/>
      <c r="Y24" s="121">
        <f>T24+400</f>
        <v>42211</v>
      </c>
      <c r="Z24" s="315"/>
    </row>
    <row r="25" spans="1:26" ht="13.5" thickBot="1" x14ac:dyDescent="0.25">
      <c r="A25" s="133" t="s">
        <v>84</v>
      </c>
      <c r="B25" s="279"/>
      <c r="C25" s="279"/>
      <c r="D25" s="335"/>
      <c r="E25" s="153"/>
      <c r="F25" s="154"/>
      <c r="G25" s="154"/>
      <c r="H25" s="154"/>
      <c r="I25" s="154"/>
      <c r="J25" s="155"/>
      <c r="K25" s="155" t="s">
        <v>109</v>
      </c>
      <c r="L25" s="155" t="s">
        <v>109</v>
      </c>
      <c r="M25" s="155" t="s">
        <v>109</v>
      </c>
      <c r="N25" s="155" t="s">
        <v>109</v>
      </c>
      <c r="O25" s="155" t="s">
        <v>109</v>
      </c>
      <c r="P25" s="155"/>
      <c r="Q25" s="155"/>
      <c r="R25" s="155" t="s">
        <v>109</v>
      </c>
      <c r="S25" s="155" t="s">
        <v>109</v>
      </c>
      <c r="T25" s="156"/>
      <c r="U25" s="350"/>
      <c r="V25" s="347"/>
      <c r="W25" s="344"/>
      <c r="X25" s="344"/>
      <c r="Y25" s="155"/>
      <c r="Z25" s="316"/>
    </row>
    <row r="26" spans="1:26" x14ac:dyDescent="0.2">
      <c r="A26" s="122" t="s">
        <v>82</v>
      </c>
      <c r="B26" s="297">
        <v>5</v>
      </c>
      <c r="C26" s="297"/>
      <c r="D26" s="353" t="s">
        <v>159</v>
      </c>
      <c r="E26" s="161"/>
      <c r="F26" s="146" t="s">
        <v>107</v>
      </c>
      <c r="G26" s="146" t="s">
        <v>57</v>
      </c>
      <c r="H26" s="146" t="s">
        <v>65</v>
      </c>
      <c r="I26" s="147" t="s">
        <v>145</v>
      </c>
      <c r="J26" s="331" t="s">
        <v>137</v>
      </c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</row>
    <row r="27" spans="1:26" x14ac:dyDescent="0.2">
      <c r="A27" s="40" t="s">
        <v>83</v>
      </c>
      <c r="B27" s="249"/>
      <c r="C27" s="249"/>
      <c r="D27" s="329"/>
      <c r="E27" s="100"/>
      <c r="F27" s="100"/>
      <c r="G27" s="100"/>
      <c r="H27" s="100"/>
      <c r="I27" s="100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</row>
    <row r="28" spans="1:26" ht="13.5" thickBot="1" x14ac:dyDescent="0.25">
      <c r="A28" s="137" t="s">
        <v>84</v>
      </c>
      <c r="B28" s="298"/>
      <c r="C28" s="298"/>
      <c r="D28" s="329"/>
      <c r="E28" s="158"/>
      <c r="F28" s="158"/>
      <c r="G28" s="158"/>
      <c r="H28" s="158"/>
      <c r="I28" s="158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</row>
    <row r="29" spans="1:26" x14ac:dyDescent="0.2">
      <c r="A29" s="124" t="s">
        <v>82</v>
      </c>
      <c r="B29" s="278">
        <v>6</v>
      </c>
      <c r="C29" s="278"/>
      <c r="D29" s="334" t="s">
        <v>160</v>
      </c>
      <c r="E29" s="163"/>
      <c r="F29" s="151" t="s">
        <v>107</v>
      </c>
      <c r="G29" s="151" t="s">
        <v>57</v>
      </c>
      <c r="H29" s="151" t="s">
        <v>66</v>
      </c>
      <c r="I29" s="152" t="s">
        <v>127</v>
      </c>
      <c r="J29" s="336" t="s">
        <v>137</v>
      </c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8"/>
    </row>
    <row r="30" spans="1:26" x14ac:dyDescent="0.2">
      <c r="A30" s="132" t="s">
        <v>83</v>
      </c>
      <c r="B30" s="249"/>
      <c r="C30" s="249"/>
      <c r="D30" s="329"/>
      <c r="E30" s="100"/>
      <c r="F30" s="100"/>
      <c r="G30" s="100"/>
      <c r="H30" s="100"/>
      <c r="I30" s="100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9"/>
    </row>
    <row r="31" spans="1:26" ht="13.5" thickBot="1" x14ac:dyDescent="0.25">
      <c r="A31" s="133" t="s">
        <v>84</v>
      </c>
      <c r="B31" s="279"/>
      <c r="C31" s="279"/>
      <c r="D31" s="335"/>
      <c r="E31" s="154"/>
      <c r="F31" s="154"/>
      <c r="G31" s="154"/>
      <c r="H31" s="154"/>
      <c r="I31" s="154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1"/>
    </row>
    <row r="32" spans="1:26" x14ac:dyDescent="0.2">
      <c r="A32" s="122" t="s">
        <v>82</v>
      </c>
      <c r="B32" s="297">
        <v>7</v>
      </c>
      <c r="C32" s="297"/>
      <c r="D32" s="329" t="s">
        <v>138</v>
      </c>
      <c r="E32" s="161"/>
      <c r="F32" s="146" t="s">
        <v>107</v>
      </c>
      <c r="G32" s="146" t="s">
        <v>57</v>
      </c>
      <c r="H32" s="146" t="s">
        <v>66</v>
      </c>
      <c r="I32" s="146" t="s">
        <v>127</v>
      </c>
      <c r="J32" s="331" t="s">
        <v>137</v>
      </c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</row>
    <row r="33" spans="1:26" x14ac:dyDescent="0.2">
      <c r="A33" s="40" t="s">
        <v>83</v>
      </c>
      <c r="B33" s="249"/>
      <c r="C33" s="249"/>
      <c r="D33" s="329"/>
      <c r="E33" s="100"/>
      <c r="F33" s="100"/>
      <c r="G33" s="100"/>
      <c r="H33" s="100"/>
      <c r="I33" s="100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</row>
    <row r="34" spans="1:26" ht="13.5" thickBot="1" x14ac:dyDescent="0.25">
      <c r="A34" s="41" t="s">
        <v>84</v>
      </c>
      <c r="B34" s="250"/>
      <c r="C34" s="250"/>
      <c r="D34" s="330"/>
      <c r="E34" s="100"/>
      <c r="F34" s="100"/>
      <c r="G34" s="100"/>
      <c r="H34" s="100"/>
      <c r="I34" s="100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</row>
    <row r="35" spans="1:26" ht="12.75" customHeight="1" thickBot="1" x14ac:dyDescent="0.25">
      <c r="A35" s="124" t="s">
        <v>82</v>
      </c>
      <c r="B35" s="278">
        <v>8</v>
      </c>
      <c r="C35" s="317" t="s">
        <v>182</v>
      </c>
      <c r="D35" s="320" t="s">
        <v>202</v>
      </c>
      <c r="E35" s="209"/>
      <c r="F35" s="210" t="s">
        <v>107</v>
      </c>
      <c r="G35" s="210" t="s">
        <v>57</v>
      </c>
      <c r="H35" s="210" t="s">
        <v>66</v>
      </c>
      <c r="I35" s="211" t="s">
        <v>127</v>
      </c>
      <c r="J35" s="212"/>
      <c r="K35" s="212" t="s">
        <v>109</v>
      </c>
      <c r="L35" s="212" t="s">
        <v>109</v>
      </c>
      <c r="M35" s="212" t="s">
        <v>109</v>
      </c>
      <c r="N35" s="212" t="s">
        <v>109</v>
      </c>
      <c r="O35" s="212" t="s">
        <v>109</v>
      </c>
      <c r="P35" s="212" t="s">
        <v>109</v>
      </c>
      <c r="Q35" s="212" t="s">
        <v>109</v>
      </c>
      <c r="R35" s="212" t="s">
        <v>109</v>
      </c>
      <c r="S35" s="212" t="s">
        <v>109</v>
      </c>
      <c r="T35" s="213">
        <v>41379</v>
      </c>
      <c r="U35" s="323"/>
      <c r="V35" s="326" t="s">
        <v>107</v>
      </c>
      <c r="W35" s="311"/>
      <c r="X35" s="311"/>
      <c r="Y35" s="212">
        <v>41743</v>
      </c>
      <c r="Z35" s="314"/>
    </row>
    <row r="36" spans="1:26" x14ac:dyDescent="0.2">
      <c r="A36" s="132" t="s">
        <v>83</v>
      </c>
      <c r="B36" s="249"/>
      <c r="C36" s="318"/>
      <c r="D36" s="321"/>
      <c r="E36" s="214"/>
      <c r="F36" s="214"/>
      <c r="G36" s="214"/>
      <c r="H36" s="214"/>
      <c r="I36" s="214"/>
      <c r="J36" s="215"/>
      <c r="K36" s="212" t="s">
        <v>109</v>
      </c>
      <c r="L36" s="212" t="s">
        <v>109</v>
      </c>
      <c r="M36" s="212" t="s">
        <v>109</v>
      </c>
      <c r="N36" s="212" t="s">
        <v>109</v>
      </c>
      <c r="O36" s="212" t="s">
        <v>109</v>
      </c>
      <c r="P36" s="212" t="s">
        <v>109</v>
      </c>
      <c r="Q36" s="212" t="s">
        <v>109</v>
      </c>
      <c r="R36" s="212" t="s">
        <v>109</v>
      </c>
      <c r="S36" s="212" t="s">
        <v>109</v>
      </c>
      <c r="T36" s="216"/>
      <c r="U36" s="324"/>
      <c r="V36" s="327"/>
      <c r="W36" s="312"/>
      <c r="X36" s="312"/>
      <c r="Y36" s="215"/>
      <c r="Z36" s="315"/>
    </row>
    <row r="37" spans="1:26" ht="13.5" thickBot="1" x14ac:dyDescent="0.25">
      <c r="A37" s="133" t="s">
        <v>84</v>
      </c>
      <c r="B37" s="279"/>
      <c r="C37" s="319"/>
      <c r="D37" s="322"/>
      <c r="E37" s="217"/>
      <c r="F37" s="217"/>
      <c r="G37" s="217"/>
      <c r="H37" s="217"/>
      <c r="I37" s="217"/>
      <c r="J37" s="218"/>
      <c r="K37" s="218" t="s">
        <v>109</v>
      </c>
      <c r="L37" s="218" t="s">
        <v>109</v>
      </c>
      <c r="M37" s="218" t="s">
        <v>109</v>
      </c>
      <c r="N37" s="218" t="s">
        <v>109</v>
      </c>
      <c r="O37" s="218" t="s">
        <v>109</v>
      </c>
      <c r="P37" s="218" t="s">
        <v>109</v>
      </c>
      <c r="Q37" s="218" t="s">
        <v>109</v>
      </c>
      <c r="R37" s="218" t="s">
        <v>109</v>
      </c>
      <c r="S37" s="218" t="s">
        <v>109</v>
      </c>
      <c r="T37" s="219"/>
      <c r="U37" s="325"/>
      <c r="V37" s="328"/>
      <c r="W37" s="313"/>
      <c r="X37" s="313"/>
      <c r="Y37" s="218"/>
      <c r="Z37" s="316"/>
    </row>
    <row r="38" spans="1:26" s="224" customFormat="1" x14ac:dyDescent="0.2">
      <c r="A38" s="223" t="s">
        <v>206</v>
      </c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</row>
    <row r="39" spans="1:26" x14ac:dyDescent="0.2">
      <c r="A39" s="223" t="s">
        <v>207</v>
      </c>
    </row>
    <row r="40" spans="1:26" x14ac:dyDescent="0.2">
      <c r="A40" s="226" t="s">
        <v>208</v>
      </c>
    </row>
  </sheetData>
  <mergeCells count="77">
    <mergeCell ref="W23:W25"/>
    <mergeCell ref="X23:X25"/>
    <mergeCell ref="Z23:Z25"/>
    <mergeCell ref="B23:B25"/>
    <mergeCell ref="C23:C25"/>
    <mergeCell ref="D23:D25"/>
    <mergeCell ref="U23:U25"/>
    <mergeCell ref="V23:V25"/>
    <mergeCell ref="W17:W19"/>
    <mergeCell ref="X17:X19"/>
    <mergeCell ref="Z17:Z19"/>
    <mergeCell ref="B20:B22"/>
    <mergeCell ref="C20:C22"/>
    <mergeCell ref="D20:D22"/>
    <mergeCell ref="U20:U22"/>
    <mergeCell ref="V20:V22"/>
    <mergeCell ref="W20:W22"/>
    <mergeCell ref="X20:X22"/>
    <mergeCell ref="Z20:Z22"/>
    <mergeCell ref="B17:B19"/>
    <mergeCell ref="C17:C19"/>
    <mergeCell ref="D17:D19"/>
    <mergeCell ref="U17:U19"/>
    <mergeCell ref="V17:V19"/>
    <mergeCell ref="A4:K4"/>
    <mergeCell ref="B26:B28"/>
    <mergeCell ref="C26:C28"/>
    <mergeCell ref="D26:D28"/>
    <mergeCell ref="J26:Z28"/>
    <mergeCell ref="B14:B16"/>
    <mergeCell ref="C14:C16"/>
    <mergeCell ref="D14:D16"/>
    <mergeCell ref="U14:U16"/>
    <mergeCell ref="V14:V16"/>
    <mergeCell ref="W14:W16"/>
    <mergeCell ref="X14:X16"/>
    <mergeCell ref="Z14:Z16"/>
    <mergeCell ref="V11:V13"/>
    <mergeCell ref="W11:W13"/>
    <mergeCell ref="X11:X13"/>
    <mergeCell ref="Z11:Z13"/>
    <mergeCell ref="B11:B13"/>
    <mergeCell ref="C11:C13"/>
    <mergeCell ref="D11:D13"/>
    <mergeCell ref="U11:U13"/>
    <mergeCell ref="V8:V10"/>
    <mergeCell ref="W8:W10"/>
    <mergeCell ref="X8:X10"/>
    <mergeCell ref="Z8:Z10"/>
    <mergeCell ref="B8:B10"/>
    <mergeCell ref="C8:C10"/>
    <mergeCell ref="D8:D10"/>
    <mergeCell ref="U8:U10"/>
    <mergeCell ref="B5:B7"/>
    <mergeCell ref="C5:C7"/>
    <mergeCell ref="D5:D7"/>
    <mergeCell ref="Z5:Z7"/>
    <mergeCell ref="W5:W7"/>
    <mergeCell ref="V5:V7"/>
    <mergeCell ref="U5:U7"/>
    <mergeCell ref="X5:X7"/>
    <mergeCell ref="B32:B34"/>
    <mergeCell ref="C32:C34"/>
    <mergeCell ref="D32:D34"/>
    <mergeCell ref="J32:Z34"/>
    <mergeCell ref="B29:B31"/>
    <mergeCell ref="C29:C31"/>
    <mergeCell ref="D29:D31"/>
    <mergeCell ref="J29:Z31"/>
    <mergeCell ref="W35:W37"/>
    <mergeCell ref="X35:X37"/>
    <mergeCell ref="Z35:Z37"/>
    <mergeCell ref="B35:B37"/>
    <mergeCell ref="C35:C37"/>
    <mergeCell ref="D35:D37"/>
    <mergeCell ref="U35:U37"/>
    <mergeCell ref="V35:V37"/>
  </mergeCells>
  <phoneticPr fontId="6" type="noConversion"/>
  <dataValidations count="2">
    <dataValidation type="list" allowBlank="1" showInputMessage="1" showErrorMessage="1" sqref="H59880:H62578 G5:G62578">
      <formula1>priorpost</formula1>
    </dataValidation>
    <dataValidation type="list" allowBlank="1" showInputMessage="1" showErrorMessage="1" sqref="H5:H59879">
      <formula1>fi</formula1>
    </dataValidation>
  </dataValidations>
  <pageMargins left="0.75" right="0.75" top="1" bottom="1" header="0.5" footer="0.5"/>
  <pageSetup scale="3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6"/>
  <sheetViews>
    <sheetView showGridLines="0" workbookViewId="0"/>
  </sheetViews>
  <sheetFormatPr defaultRowHeight="12.75" x14ac:dyDescent="0.2"/>
  <cols>
    <col min="1" max="1" width="5.140625" customWidth="1"/>
    <col min="2" max="2" width="21.5703125" style="3" customWidth="1"/>
    <col min="3" max="3" width="11.7109375" customWidth="1"/>
    <col min="4" max="4" width="12.28515625" customWidth="1"/>
    <col min="5" max="5" width="9.28515625" style="24" bestFit="1" customWidth="1"/>
    <col min="6" max="6" width="11.140625" style="24" customWidth="1"/>
    <col min="7" max="7" width="12.140625" customWidth="1"/>
  </cols>
  <sheetData>
    <row r="1" spans="1:7" ht="18" x14ac:dyDescent="0.25">
      <c r="A1" s="19" t="s">
        <v>41</v>
      </c>
      <c r="B1" s="17"/>
      <c r="C1" s="17"/>
      <c r="D1" s="17"/>
      <c r="E1" s="26"/>
      <c r="F1" s="26"/>
      <c r="G1" s="17"/>
    </row>
    <row r="2" spans="1:7" ht="13.5" customHeight="1" x14ac:dyDescent="0.2">
      <c r="B2"/>
    </row>
    <row r="3" spans="1:7" s="3" customFormat="1" ht="25.5" x14ac:dyDescent="0.2">
      <c r="A3" s="4" t="s">
        <v>49</v>
      </c>
      <c r="B3" s="4" t="s">
        <v>36</v>
      </c>
      <c r="C3" s="4" t="s">
        <v>37</v>
      </c>
      <c r="D3" s="4" t="s">
        <v>38</v>
      </c>
      <c r="E3" s="25" t="s">
        <v>39</v>
      </c>
      <c r="F3" s="25" t="s">
        <v>40</v>
      </c>
      <c r="G3" s="4" t="s">
        <v>4</v>
      </c>
    </row>
    <row r="4" spans="1:7" x14ac:dyDescent="0.2">
      <c r="A4" s="6"/>
      <c r="B4" s="33"/>
      <c r="C4" s="6"/>
      <c r="D4" s="6"/>
      <c r="E4" s="27"/>
      <c r="F4" s="27"/>
      <c r="G4" s="6"/>
    </row>
    <row r="5" spans="1:7" x14ac:dyDescent="0.2">
      <c r="A5" s="6"/>
      <c r="B5" s="33"/>
      <c r="C5" s="6"/>
      <c r="D5" s="6"/>
      <c r="E5" s="27"/>
      <c r="F5" s="27"/>
      <c r="G5" s="6"/>
    </row>
    <row r="6" spans="1:7" x14ac:dyDescent="0.2">
      <c r="A6" s="6"/>
      <c r="B6" s="33"/>
      <c r="C6" s="6"/>
      <c r="D6" s="6"/>
      <c r="E6" s="27"/>
      <c r="F6" s="27"/>
      <c r="G6" s="6"/>
    </row>
    <row r="7" spans="1:7" x14ac:dyDescent="0.2">
      <c r="A7" s="6"/>
      <c r="B7" s="33"/>
      <c r="C7" s="6"/>
      <c r="D7" s="6"/>
      <c r="E7" s="27"/>
      <c r="F7" s="27"/>
      <c r="G7" s="6"/>
    </row>
    <row r="8" spans="1:7" x14ac:dyDescent="0.2">
      <c r="A8" s="6"/>
      <c r="B8" s="33"/>
      <c r="C8" s="6"/>
      <c r="D8" s="6"/>
      <c r="E8" s="27"/>
      <c r="F8" s="27"/>
      <c r="G8" s="6"/>
    </row>
    <row r="9" spans="1:7" x14ac:dyDescent="0.2">
      <c r="A9" s="6"/>
      <c r="B9" s="33"/>
      <c r="C9" s="6"/>
      <c r="D9" s="6"/>
      <c r="E9" s="27"/>
      <c r="F9" s="27"/>
      <c r="G9" s="6"/>
    </row>
    <row r="10" spans="1:7" x14ac:dyDescent="0.2">
      <c r="A10" s="6"/>
      <c r="B10" s="33"/>
      <c r="C10" s="6"/>
      <c r="D10" s="6"/>
      <c r="E10" s="27"/>
      <c r="F10" s="27"/>
      <c r="G10" s="6"/>
    </row>
    <row r="11" spans="1:7" x14ac:dyDescent="0.2">
      <c r="A11" s="6"/>
      <c r="B11" s="33"/>
      <c r="C11" s="6"/>
      <c r="D11" s="6"/>
      <c r="E11" s="27"/>
      <c r="F11" s="27"/>
      <c r="G11" s="6"/>
    </row>
    <row r="12" spans="1:7" x14ac:dyDescent="0.2">
      <c r="A12" s="6"/>
      <c r="B12" s="33"/>
      <c r="C12" s="6"/>
      <c r="D12" s="6"/>
      <c r="E12" s="27"/>
      <c r="F12" s="27"/>
      <c r="G12" s="6"/>
    </row>
    <row r="13" spans="1:7" x14ac:dyDescent="0.2">
      <c r="A13" s="6"/>
      <c r="B13" s="33"/>
      <c r="C13" s="6"/>
      <c r="D13" s="6"/>
      <c r="E13" s="27"/>
      <c r="F13" s="27"/>
      <c r="G13" s="6"/>
    </row>
    <row r="14" spans="1:7" x14ac:dyDescent="0.2">
      <c r="A14" s="6"/>
      <c r="B14" s="33"/>
      <c r="C14" s="6"/>
      <c r="D14" s="6"/>
      <c r="E14" s="27"/>
      <c r="F14" s="27"/>
      <c r="G14" s="6"/>
    </row>
    <row r="15" spans="1:7" x14ac:dyDescent="0.2">
      <c r="A15" s="6"/>
      <c r="B15" s="33"/>
      <c r="C15" s="6"/>
      <c r="D15" s="6"/>
      <c r="E15" s="27"/>
      <c r="F15" s="27"/>
      <c r="G15" s="6"/>
    </row>
    <row r="16" spans="1:7" x14ac:dyDescent="0.2">
      <c r="A16" s="6"/>
      <c r="B16" s="33"/>
      <c r="C16" s="6"/>
      <c r="D16" s="6"/>
      <c r="E16" s="27"/>
      <c r="F16" s="27"/>
      <c r="G16" s="6"/>
    </row>
  </sheetData>
  <phoneticPr fontId="6" type="noConversion"/>
  <pageMargins left="0.75" right="0.75" top="1" bottom="1" header="0.5" footer="0.5"/>
  <pageSetup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Settings</vt:lpstr>
      <vt:lpstr>General</vt:lpstr>
      <vt:lpstr>Goods and Works</vt:lpstr>
      <vt:lpstr>Consulting Services</vt:lpstr>
      <vt:lpstr>Capacity Building</vt:lpstr>
      <vt:lpstr>country</vt:lpstr>
      <vt:lpstr>fi</vt:lpstr>
      <vt:lpstr>gwncs</vt:lpstr>
      <vt:lpstr>lncr</vt:lpstr>
      <vt:lpstr>'Consulting Services'!Print_Titles</vt:lpstr>
      <vt:lpstr>'Goods and Works'!Print_Titles</vt:lpstr>
      <vt:lpstr>priorpost</vt:lpstr>
      <vt:lpstr>projectName</vt:lpstr>
      <vt:lpstr>projID</vt:lpstr>
      <vt:lpstr>yn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 Jacobs</dc:creator>
  <cp:lastModifiedBy>Md. Khaled Jahangir</cp:lastModifiedBy>
  <cp:lastPrinted>2011-01-11T15:04:26Z</cp:lastPrinted>
  <dcterms:created xsi:type="dcterms:W3CDTF">2009-04-13T14:29:24Z</dcterms:created>
  <dcterms:modified xsi:type="dcterms:W3CDTF">2013-04-17T13:08:15Z</dcterms:modified>
</cp:coreProperties>
</file>